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rkerr\Google Drive\FSMC-2017\"/>
    </mc:Choice>
  </mc:AlternateContent>
  <workbookProtection workbookPassword="B32A" lockStructure="1"/>
  <bookViews>
    <workbookView xWindow="0" yWindow="0" windowWidth="19380" windowHeight="8175" tabRatio="875" activeTab="3"/>
  </bookViews>
  <sheets>
    <sheet name="CR1 - ADP" sheetId="23" r:id="rId1"/>
    <sheet name="CR2 - COST RESPONSIBILITY" sheetId="24" r:id="rId2"/>
    <sheet name="CR3 - POC" sheetId="1" r:id="rId3"/>
    <sheet name="CR4 - FSMC LABOR" sheetId="9" r:id="rId4"/>
    <sheet name="CR5 - FSMC BENEFITS" sheetId="10" r:id="rId5"/>
    <sheet name="CR6 - SFA LABOR" sheetId="19" r:id="rId6"/>
    <sheet name="CR7 - SFA BENEFITS" sheetId="20" r:id="rId7"/>
    <sheet name="CR8 - SITE LISTING" sheetId="25" r:id="rId8"/>
    <sheet name="CR9 - METHOD OF FEES" sheetId="26" r:id="rId9"/>
    <sheet name="CR10 - GUARANTEE" sheetId="27" r:id="rId10"/>
    <sheet name="SFSP1 - POC" sheetId="21" r:id="rId11"/>
    <sheet name="CACFP1 - POC" sheetId="22" r:id="rId12"/>
    <sheet name="Reimbursement Rates" sheetId="2" r:id="rId13"/>
  </sheets>
  <definedNames>
    <definedName name="_xlnm.Print_Area" localSheetId="1">'CR2 - COST RESPONSIBILITY'!$A$1:$D$93</definedName>
    <definedName name="_xlnm.Print_Area" localSheetId="2">'CR3 - POC'!$A$1:$E$298</definedName>
    <definedName name="_xlnm.Print_Titles" localSheetId="2">'CR3 - POC'!$1:$3</definedName>
    <definedName name="_xlnm.Print_Titles" localSheetId="3">'CR4 - FSMC LABOR'!$1:$2</definedName>
    <definedName name="_xlnm.Print_Titles" localSheetId="4">'CR5 - FSMC BENEFITS'!$1:$2</definedName>
    <definedName name="_xlnm.Print_Titles" localSheetId="5">'CR6 - SFA LABOR'!$1:$2</definedName>
    <definedName name="_xlnm.Print_Titles" localSheetId="6">'CR7 - SFA BENEFITS'!$1:$2</definedName>
  </definedNames>
  <calcPr calcId="152511" fullCalcOnLoad="1"/>
</workbook>
</file>

<file path=xl/calcChain.xml><?xml version="1.0" encoding="utf-8"?>
<calcChain xmlns="http://schemas.openxmlformats.org/spreadsheetml/2006/main">
  <c r="D78" i="1" l="1"/>
  <c r="E78" i="1"/>
  <c r="X46" i="23"/>
  <c r="T46" i="23"/>
  <c r="S46" i="23"/>
  <c r="R46" i="23"/>
  <c r="N46" i="23"/>
  <c r="M46" i="23"/>
  <c r="L46" i="23"/>
  <c r="H46" i="23"/>
  <c r="G46" i="23"/>
  <c r="F46" i="23"/>
  <c r="D46" i="23"/>
  <c r="F14" i="22"/>
  <c r="H14" i="22"/>
  <c r="F13" i="22"/>
  <c r="H13" i="22"/>
  <c r="F12" i="22"/>
  <c r="H12" i="22"/>
  <c r="F11" i="22"/>
  <c r="H11" i="22"/>
  <c r="F10" i="22"/>
  <c r="H10" i="22"/>
  <c r="F12" i="21"/>
  <c r="H12" i="21"/>
  <c r="H11" i="21"/>
  <c r="F11" i="21"/>
  <c r="F10" i="21"/>
  <c r="H10" i="21"/>
  <c r="H9" i="21"/>
  <c r="F9" i="21"/>
  <c r="F8" i="21"/>
  <c r="H8" i="21"/>
  <c r="H13" i="21"/>
  <c r="S109" i="20"/>
  <c r="H103" i="19"/>
  <c r="H122" i="19"/>
  <c r="H121" i="19"/>
  <c r="H120" i="19"/>
  <c r="H119" i="19"/>
  <c r="H118" i="19"/>
  <c r="H117" i="19"/>
  <c r="H116" i="19"/>
  <c r="H115" i="19"/>
  <c r="H114" i="19"/>
  <c r="H113" i="19"/>
  <c r="H112" i="19"/>
  <c r="H111" i="19"/>
  <c r="H110" i="19"/>
  <c r="H109" i="19"/>
  <c r="H108" i="19"/>
  <c r="H107" i="19"/>
  <c r="H106" i="19"/>
  <c r="H105" i="19"/>
  <c r="H104" i="19"/>
  <c r="H102" i="19"/>
  <c r="H101" i="19"/>
  <c r="H100" i="19"/>
  <c r="H99" i="19"/>
  <c r="H98" i="19"/>
  <c r="H97" i="19"/>
  <c r="H95" i="19"/>
  <c r="H94" i="19"/>
  <c r="H93" i="19"/>
  <c r="H92" i="19"/>
  <c r="H91" i="19"/>
  <c r="H90" i="19"/>
  <c r="H89" i="19"/>
  <c r="H88" i="19"/>
  <c r="H87" i="19"/>
  <c r="H86" i="19"/>
  <c r="H85" i="19"/>
  <c r="H84" i="19"/>
  <c r="H83" i="19"/>
  <c r="H82" i="19"/>
  <c r="H81" i="19"/>
  <c r="H80" i="19"/>
  <c r="H79" i="19"/>
  <c r="H78" i="19"/>
  <c r="H77" i="19"/>
  <c r="H76" i="19"/>
  <c r="H75" i="19"/>
  <c r="H74" i="19"/>
  <c r="H73" i="19"/>
  <c r="H72" i="19"/>
  <c r="H71" i="19"/>
  <c r="H70" i="19"/>
  <c r="H69" i="19"/>
  <c r="H68" i="19"/>
  <c r="H67" i="19"/>
  <c r="H66"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55" i="9"/>
  <c r="H56" i="9"/>
  <c r="D60" i="1"/>
  <c r="E60" i="1"/>
  <c r="E61" i="1"/>
  <c r="E83" i="1"/>
  <c r="D59" i="1"/>
  <c r="E59" i="1"/>
  <c r="D58" i="1"/>
  <c r="E58" i="1"/>
  <c r="D57" i="1"/>
  <c r="E57" i="1"/>
  <c r="D56" i="1"/>
  <c r="E56" i="1"/>
  <c r="E216" i="1"/>
  <c r="H101" i="9"/>
  <c r="H81" i="9"/>
  <c r="H73" i="9"/>
  <c r="H50" i="9"/>
  <c r="H106" i="9"/>
  <c r="H105" i="9"/>
  <c r="H95" i="9"/>
  <c r="H94" i="9"/>
  <c r="H93" i="9"/>
  <c r="H92" i="9"/>
  <c r="H47" i="9"/>
  <c r="H46" i="9"/>
  <c r="H45" i="9"/>
  <c r="H44" i="9"/>
  <c r="H43" i="9"/>
  <c r="H20" i="9"/>
  <c r="H19" i="9"/>
  <c r="H18" i="9"/>
  <c r="H17" i="9"/>
  <c r="E287" i="1"/>
  <c r="E280" i="1"/>
  <c r="E273" i="1"/>
  <c r="E226" i="1"/>
  <c r="E234" i="1"/>
  <c r="E167" i="1"/>
  <c r="H118" i="9"/>
  <c r="H117" i="9"/>
  <c r="H116" i="9"/>
  <c r="H115" i="9"/>
  <c r="H114" i="9"/>
  <c r="H113" i="9"/>
  <c r="H112" i="9"/>
  <c r="H111" i="9"/>
  <c r="H110" i="9"/>
  <c r="H109" i="9"/>
  <c r="H108" i="9"/>
  <c r="H107" i="9"/>
  <c r="H104" i="9"/>
  <c r="H103" i="9"/>
  <c r="H102" i="9"/>
  <c r="H100" i="9"/>
  <c r="H99" i="9"/>
  <c r="H98" i="9"/>
  <c r="H97" i="9"/>
  <c r="H91" i="9"/>
  <c r="H90" i="9"/>
  <c r="H89" i="9"/>
  <c r="H88" i="9"/>
  <c r="H87" i="9"/>
  <c r="H86" i="9"/>
  <c r="H85" i="9"/>
  <c r="H84" i="9"/>
  <c r="H83" i="9"/>
  <c r="H82" i="9"/>
  <c r="H80" i="9"/>
  <c r="H79" i="9"/>
  <c r="H78" i="9"/>
  <c r="H77" i="9"/>
  <c r="H76" i="9"/>
  <c r="H75" i="9"/>
  <c r="H74" i="9"/>
  <c r="H72" i="9"/>
  <c r="H71" i="9"/>
  <c r="H70" i="9"/>
  <c r="H69" i="9"/>
  <c r="H68" i="9"/>
  <c r="H67" i="9"/>
  <c r="H66" i="9"/>
  <c r="H64" i="9"/>
  <c r="H63" i="9"/>
  <c r="H62" i="9"/>
  <c r="H61" i="9"/>
  <c r="H60" i="9"/>
  <c r="H59" i="9"/>
  <c r="H58" i="9"/>
  <c r="H57" i="9"/>
  <c r="H54" i="9"/>
  <c r="H53" i="9"/>
  <c r="H52" i="9"/>
  <c r="H51" i="9"/>
  <c r="H49" i="9"/>
  <c r="H48" i="9"/>
  <c r="H42" i="9"/>
  <c r="H41" i="9"/>
  <c r="H40" i="9"/>
  <c r="H39" i="9"/>
  <c r="H38" i="9"/>
  <c r="H37" i="9"/>
  <c r="H36" i="9"/>
  <c r="H35" i="9"/>
  <c r="H33" i="9"/>
  <c r="H32" i="9"/>
  <c r="H31" i="9"/>
  <c r="H30" i="9"/>
  <c r="H29" i="9"/>
  <c r="H28" i="9"/>
  <c r="H27" i="9"/>
  <c r="H26" i="9"/>
  <c r="H25" i="9"/>
  <c r="H24" i="9"/>
  <c r="H23" i="9"/>
  <c r="H22" i="9"/>
  <c r="H21" i="9"/>
  <c r="H16" i="9"/>
  <c r="H15" i="9"/>
  <c r="H14" i="9"/>
  <c r="H13" i="9"/>
  <c r="C117" i="1"/>
  <c r="D131" i="1"/>
  <c r="E131" i="1"/>
  <c r="E159" i="1"/>
  <c r="E160" i="1"/>
  <c r="E240" i="1"/>
  <c r="E243" i="1"/>
  <c r="E257" i="1"/>
  <c r="S109" i="10"/>
  <c r="H122" i="9"/>
  <c r="H121" i="9"/>
  <c r="H120" i="9"/>
  <c r="H119" i="9"/>
  <c r="H12" i="9"/>
  <c r="H11" i="9"/>
  <c r="H10" i="9"/>
  <c r="H9" i="9"/>
  <c r="H8" i="9"/>
  <c r="H7" i="9"/>
  <c r="H6" i="9"/>
  <c r="C61" i="1"/>
  <c r="C83" i="1"/>
  <c r="D81" i="1"/>
  <c r="E81" i="1"/>
  <c r="D63" i="1"/>
  <c r="E63" i="1"/>
  <c r="D64" i="1"/>
  <c r="E64" i="1"/>
  <c r="E66" i="1"/>
  <c r="D65" i="1"/>
  <c r="E65" i="1"/>
  <c r="D68" i="1"/>
  <c r="E68" i="1"/>
  <c r="D69" i="1"/>
  <c r="E69" i="1"/>
  <c r="D70" i="1"/>
  <c r="E70" i="1"/>
  <c r="D74" i="1"/>
  <c r="E74" i="1"/>
  <c r="D75" i="1"/>
  <c r="E75" i="1"/>
  <c r="E76" i="1"/>
  <c r="D73" i="1"/>
  <c r="E73" i="1"/>
  <c r="D105" i="1"/>
  <c r="E105" i="1"/>
  <c r="D106" i="1"/>
  <c r="E106" i="1"/>
  <c r="D107" i="1"/>
  <c r="E107" i="1"/>
  <c r="D108" i="1"/>
  <c r="E108" i="1"/>
  <c r="D109" i="1"/>
  <c r="E109" i="1"/>
  <c r="E110" i="1"/>
  <c r="E119" i="1"/>
  <c r="D112" i="1"/>
  <c r="E112" i="1"/>
  <c r="E117" i="1"/>
  <c r="D113" i="1"/>
  <c r="E113" i="1"/>
  <c r="D114" i="1"/>
  <c r="E114" i="1"/>
  <c r="D115" i="1"/>
  <c r="E115" i="1"/>
  <c r="D116" i="1"/>
  <c r="E116" i="1"/>
  <c r="E12" i="1"/>
  <c r="E35" i="1"/>
  <c r="E37" i="1"/>
  <c r="E13" i="1"/>
  <c r="E14" i="1"/>
  <c r="E15" i="1"/>
  <c r="E16" i="1"/>
  <c r="E17" i="1"/>
  <c r="E18" i="1"/>
  <c r="E19" i="1"/>
  <c r="E20" i="1"/>
  <c r="E23" i="1"/>
  <c r="E24" i="1"/>
  <c r="E25" i="1"/>
  <c r="E32" i="1"/>
  <c r="E26" i="1"/>
  <c r="E27" i="1"/>
  <c r="E28" i="1"/>
  <c r="E29" i="1"/>
  <c r="E30" i="1"/>
  <c r="E31" i="1"/>
  <c r="E34" i="1"/>
  <c r="E38" i="1"/>
  <c r="E36" i="1"/>
  <c r="E43" i="1"/>
  <c r="C66" i="1"/>
  <c r="C71" i="1"/>
  <c r="C76" i="1"/>
  <c r="C21" i="1"/>
  <c r="C45" i="1"/>
  <c r="C32" i="1"/>
  <c r="C38" i="1"/>
  <c r="C110" i="1"/>
  <c r="C119" i="1"/>
  <c r="H123" i="19"/>
  <c r="H123" i="9"/>
  <c r="E289" i="1"/>
  <c r="H15" i="22"/>
  <c r="E71" i="1"/>
  <c r="E21" i="1"/>
  <c r="E45" i="1"/>
  <c r="E122" i="1"/>
  <c r="E128" i="1"/>
  <c r="E256" i="1"/>
  <c r="E260" i="1"/>
  <c r="E291" i="1"/>
  <c r="E123" i="1"/>
</calcChain>
</file>

<file path=xl/sharedStrings.xml><?xml version="1.0" encoding="utf-8"?>
<sst xmlns="http://schemas.openxmlformats.org/spreadsheetml/2006/main" count="962" uniqueCount="406">
  <si>
    <t xml:space="preserve">A la Carte Sales </t>
  </si>
  <si>
    <t xml:space="preserve">Paid </t>
  </si>
  <si>
    <t xml:space="preserve">Special Functions </t>
  </si>
  <si>
    <t>Special Milk</t>
  </si>
  <si>
    <t>Free</t>
  </si>
  <si>
    <t>Reduced</t>
  </si>
  <si>
    <t>Paid</t>
  </si>
  <si>
    <t>Breakfast</t>
  </si>
  <si>
    <t>Lunch</t>
  </si>
  <si>
    <t>TOTAL COST</t>
  </si>
  <si>
    <t>SUMMARY:</t>
  </si>
  <si>
    <t>Subtotal Breakfasts</t>
  </si>
  <si>
    <t>Subtotal Lunches</t>
  </si>
  <si>
    <t>Subtotal Other</t>
  </si>
  <si>
    <t>Free, Severe Need</t>
  </si>
  <si>
    <t>Subtotal High Rate Lunches</t>
  </si>
  <si>
    <t>Subtotal Low Rate Lunches</t>
  </si>
  <si>
    <t>EXPENSES:</t>
  </si>
  <si>
    <t>MEALS</t>
  </si>
  <si>
    <t>RATES</t>
  </si>
  <si>
    <t>Description</t>
  </si>
  <si>
    <t>High Lunch</t>
  </si>
  <si>
    <t>Low Lunch</t>
  </si>
  <si>
    <t>Severe Need Breakfast</t>
  </si>
  <si>
    <t>Regular Breakfast</t>
  </si>
  <si>
    <t>Area Eligible Snack</t>
  </si>
  <si>
    <t>Regular Snack</t>
  </si>
  <si>
    <t>State Reimbursement Rates</t>
  </si>
  <si>
    <t>Rate</t>
  </si>
  <si>
    <t>Additional amount for Lunch if breakfast participation &gt;20%</t>
  </si>
  <si>
    <t>Additional amount for Lunch if breakfast participation &lt;= 20%</t>
  </si>
  <si>
    <t>Meals</t>
  </si>
  <si>
    <t>Operating Rates</t>
  </si>
  <si>
    <t>Administrative Rates</t>
  </si>
  <si>
    <t>Supper</t>
  </si>
  <si>
    <t>AM Snack</t>
  </si>
  <si>
    <t>PM Snack</t>
  </si>
  <si>
    <t xml:space="preserve"> </t>
  </si>
  <si>
    <t>Total Revenue</t>
  </si>
  <si>
    <t>Subtotal Snacks/Supplements</t>
  </si>
  <si>
    <t>Total "IN-SCHOOL" Revenue</t>
  </si>
  <si>
    <t>Total Federal Reimbursement</t>
  </si>
  <si>
    <t>Total State Reimbursement</t>
  </si>
  <si>
    <t>School Nutrition Program-Profit or (Loss)</t>
  </si>
  <si>
    <t>Days of Service</t>
  </si>
  <si>
    <t>Contract Begin Date</t>
  </si>
  <si>
    <t>Contract End Date</t>
  </si>
  <si>
    <t xml:space="preserve">Elementary Paid   </t>
  </si>
  <si>
    <t>Adult Paid</t>
  </si>
  <si>
    <t>BREAKFASTS:</t>
  </si>
  <si>
    <t>LUNCHES:</t>
  </si>
  <si>
    <t>SNACKS/SUPPLEMENTS</t>
  </si>
  <si>
    <t>OTHER:</t>
  </si>
  <si>
    <t>HIGH RATE LUNCHES:</t>
  </si>
  <si>
    <t>LOW RATE LUNCHES:</t>
  </si>
  <si>
    <t>SNACKS/SUPPLEMENTS:</t>
  </si>
  <si>
    <t>SPECIAL MILK</t>
  </si>
  <si>
    <t>Reduced-Price</t>
  </si>
  <si>
    <t>FSMC Name</t>
  </si>
  <si>
    <t>Secondary Paid</t>
  </si>
  <si>
    <t xml:space="preserve">Elementary Tiered Paid   </t>
  </si>
  <si>
    <t>Secondary Tiered Paid</t>
  </si>
  <si>
    <t>Middle Paid</t>
  </si>
  <si>
    <t>Middle Tiered Paid</t>
  </si>
  <si>
    <t>SUMMARY</t>
  </si>
  <si>
    <t xml:space="preserve">  Total "IN SCHOOL" Revenue</t>
  </si>
  <si>
    <t xml:space="preserve">  Total All Reimbursements</t>
  </si>
  <si>
    <t xml:space="preserve">  Interest Income</t>
  </si>
  <si>
    <t>To be completed by FSMC</t>
  </si>
  <si>
    <t>Performance Based Reimbursement</t>
  </si>
  <si>
    <t>Performance Based Reimbursement (if certified)</t>
  </si>
  <si>
    <t>Lunches</t>
  </si>
  <si>
    <t>Enter the fee that will be charged to manage the program</t>
  </si>
  <si>
    <t xml:space="preserve"> Commodity Usage @ </t>
  </si>
  <si>
    <t>Subtotal - School Nutrition Program-Profit or (Loss)</t>
  </si>
  <si>
    <t>Rural and All Self-Preparations Sites</t>
  </si>
  <si>
    <t>Vended Urban Sites</t>
  </si>
  <si>
    <t>Direct Labor and Benefits</t>
  </si>
  <si>
    <t>Direct Costs</t>
  </si>
  <si>
    <t>Commodity Delivery Charge</t>
  </si>
  <si>
    <t xml:space="preserve">Section 1 - ACTUAL "IN-SCHOOL" REVENUE </t>
  </si>
  <si>
    <t xml:space="preserve">Section 2 - FEDERAL REIMBURSEMENTS </t>
  </si>
  <si>
    <t xml:space="preserve">Section 3 - STATE REIMBURSEMENTS  </t>
  </si>
  <si>
    <t>Guarantee to SFA**</t>
  </si>
  <si>
    <t>Additional amount for Lunch if Breakfast participation &gt;20%</t>
  </si>
  <si>
    <t>Additional amount for Lunch if Breakfast participation &lt;=20%</t>
  </si>
  <si>
    <t>Less Rebates, Discounts and Applicable Credits (Enter as a negative number)</t>
  </si>
  <si>
    <t>Cannot include any costs already covered in other categories)</t>
  </si>
  <si>
    <t>Direct Costs (Must itemize)</t>
  </si>
  <si>
    <t>Indirect Costs (Must Itemize)</t>
  </si>
  <si>
    <t xml:space="preserve">FSMC Management Fee* </t>
  </si>
  <si>
    <t>Site Name</t>
  </si>
  <si>
    <t>Other</t>
  </si>
  <si>
    <t>Hourly Rate</t>
  </si>
  <si>
    <t>Daily Hours</t>
  </si>
  <si>
    <t># of Days Paid</t>
  </si>
  <si>
    <t>Total Wages</t>
  </si>
  <si>
    <t>Grand Total</t>
  </si>
  <si>
    <t>MUST EQUAL POC</t>
  </si>
  <si>
    <t>PLACE AN X IN THE APPROPRIATE BOXES</t>
  </si>
  <si>
    <t>Single</t>
  </si>
  <si>
    <t>Single +1</t>
  </si>
  <si>
    <t>Family</t>
  </si>
  <si>
    <t>Dental</t>
  </si>
  <si>
    <t>Disability</t>
  </si>
  <si>
    <t>Hospitalization</t>
  </si>
  <si>
    <t>Life</t>
  </si>
  <si>
    <t>Longevity or Annuity</t>
  </si>
  <si>
    <t>Retirement</t>
  </si>
  <si>
    <t>Social Security</t>
  </si>
  <si>
    <t>Unemployment</t>
  </si>
  <si>
    <t>Vision</t>
  </si>
  <si>
    <t>Workman's Comp</t>
  </si>
  <si>
    <t>Total Fringe Benefits</t>
  </si>
  <si>
    <t>Other Costs included in the RFP (Section Q) required of the FSMC by the SFA (Must Itemize)</t>
  </si>
  <si>
    <t>Food Costs-Including Commodities</t>
  </si>
  <si>
    <t>Direct Costs (Continued)</t>
  </si>
  <si>
    <t>Fringe Benefits to be completed by SFA for SFA Staff</t>
  </si>
  <si>
    <t>Labor to be completed by SFA for SFA Staff</t>
  </si>
  <si>
    <t>Fringe Benefits to be completed by FSMC for FSMC Staff</t>
  </si>
  <si>
    <t>Labor to be completed by FSMC for FSMC Staff</t>
  </si>
  <si>
    <t>NSLP PROJECTED OPERATING COSTS</t>
  </si>
  <si>
    <t xml:space="preserve">  COST REIMBURSABLE</t>
  </si>
  <si>
    <t>REVENUE</t>
  </si>
  <si>
    <t>Reimbursements</t>
  </si>
  <si>
    <t>To be completed by SFA (if applicable)</t>
  </si>
  <si>
    <t>NSLP Cost Reimbursable</t>
  </si>
  <si>
    <t xml:space="preserve">      Telephone, including Mobile and Internet</t>
  </si>
  <si>
    <t xml:space="preserve">      Tickets, tokens</t>
  </si>
  <si>
    <t xml:space="preserve">      Trash Removal and Pest Control</t>
  </si>
  <si>
    <t xml:space="preserve">      Uniforms, Linens, and Laundry</t>
  </si>
  <si>
    <t xml:space="preserve">      Vending Rental</t>
  </si>
  <si>
    <t xml:space="preserve">      Wellness Programs and materials</t>
  </si>
  <si>
    <t xml:space="preserve">      Accounting</t>
  </si>
  <si>
    <t xml:space="preserve">      Background Checks, Fingerprinting, and/or Drug Testing</t>
  </si>
  <si>
    <t xml:space="preserve">      China, Silverware, Glassware</t>
  </si>
  <si>
    <t xml:space="preserve">      Cleaning and Janitorial Supplies</t>
  </si>
  <si>
    <t xml:space="preserve">      Computer and Technology</t>
  </si>
  <si>
    <t xml:space="preserve">      Courier Services (Air &amp; Ground)</t>
  </si>
  <si>
    <t xml:space="preserve">      Dues/Subscriptions</t>
  </si>
  <si>
    <t xml:space="preserve">      Employee Meals</t>
  </si>
  <si>
    <t xml:space="preserve">      Employee Recruitment and Advertising</t>
  </si>
  <si>
    <t xml:space="preserve">      Equipment Depreciation/Rental/Buy Back Investment</t>
  </si>
  <si>
    <t xml:space="preserve">      Equipment Maintenance</t>
  </si>
  <si>
    <t xml:space="preserve">      Equipment Repairs</t>
  </si>
  <si>
    <t xml:space="preserve">      Equipment Replacement - Expendable</t>
  </si>
  <si>
    <t xml:space="preserve">      Insurance:</t>
  </si>
  <si>
    <t xml:space="preserve">                      Liability</t>
  </si>
  <si>
    <t xml:space="preserve">                      Workman's Compensation</t>
  </si>
  <si>
    <t xml:space="preserve">                      Vehicle</t>
  </si>
  <si>
    <t xml:space="preserve">      Licenses and/or Permits</t>
  </si>
  <si>
    <t xml:space="preserve">      Office Supplies and Printing</t>
  </si>
  <si>
    <t xml:space="preserve">      Paper Products and Disposable Supplies</t>
  </si>
  <si>
    <t xml:space="preserve">      Payroll Processing</t>
  </si>
  <si>
    <t xml:space="preserve">      Performance Bond</t>
  </si>
  <si>
    <t xml:space="preserve">      POS Systems, Support and Service</t>
  </si>
  <si>
    <t xml:space="preserve">      Postage</t>
  </si>
  <si>
    <t xml:space="preserve">      Promotional Materials (Program Specific)</t>
  </si>
  <si>
    <t xml:space="preserve">      Smallware/Replacement Wares</t>
  </si>
  <si>
    <t xml:space="preserve">      Staff Training and Certification</t>
  </si>
  <si>
    <t xml:space="preserve">      Storage Costs (Food and/or supplies)</t>
  </si>
  <si>
    <t xml:space="preserve">      Taxes (sales and other)</t>
  </si>
  <si>
    <t>Section 4 - FSMC Costs (Continued)</t>
  </si>
  <si>
    <t>Section 4 - FSMC Costs</t>
  </si>
  <si>
    <t>Section 5 - SFA Costs</t>
  </si>
  <si>
    <t>SFA:</t>
  </si>
  <si>
    <t xml:space="preserve">      Car/Truck Rental and/or Mileage</t>
  </si>
  <si>
    <t xml:space="preserve">      Freight and Delivery Charges</t>
  </si>
  <si>
    <t xml:space="preserve">Administrative Fee* </t>
  </si>
  <si>
    <t>(Attachment CR3)</t>
  </si>
  <si>
    <t>For DFN use only:</t>
  </si>
  <si>
    <t>Months: [  ] 9  [  ] 10  [  ] 11  [  ] 12 (check one)</t>
  </si>
  <si>
    <t>FSMC:</t>
  </si>
  <si>
    <t>CHILD AND ADULT CARE FOOD PROGRAM</t>
  </si>
  <si>
    <t>Family Style</t>
  </si>
  <si>
    <t xml:space="preserve">      Enter the amounts of food and milk purchased and received.  Include the Commodity</t>
  </si>
  <si>
    <t xml:space="preserve">      Distribution Assessment Fee, Commodity Value and Bonus Commodity Value</t>
  </si>
  <si>
    <t xml:space="preserve">      (Do not include rebates, discounts and credits)</t>
  </si>
  <si>
    <t>Subtotal Administrative Fee</t>
  </si>
  <si>
    <t>Subtotal Direct Costs</t>
  </si>
  <si>
    <t>Subtotal Labor and Benefits</t>
  </si>
  <si>
    <t xml:space="preserve">      SFA Labor Costs (must equal grand total on Attachment CR 6)</t>
  </si>
  <si>
    <t xml:space="preserve">      SFA Fringe Costs (must equal grand total on Attachment CR 7)</t>
  </si>
  <si>
    <t>Subtotal Indirect Costs</t>
  </si>
  <si>
    <r>
      <rPr>
        <b/>
        <sz val="12"/>
        <rFont val="Times New Roman"/>
        <family val="1"/>
      </rPr>
      <t>To Be Completed By SFA</t>
    </r>
    <r>
      <rPr>
        <sz val="12"/>
        <rFont val="Times New Roman"/>
        <family val="1"/>
      </rPr>
      <t xml:space="preserve">  (include SSO Reimbursements, if applicable)</t>
    </r>
  </si>
  <si>
    <t>Sub-total SFA  Costs</t>
  </si>
  <si>
    <t xml:space="preserve">   A la Carte Sales</t>
  </si>
  <si>
    <t>School Food Authority</t>
  </si>
  <si>
    <t>Reduced, Severe Need</t>
  </si>
  <si>
    <t xml:space="preserve">      FSMC Labor Costs (must equal grand total on Attachment CR4)</t>
  </si>
  <si>
    <t xml:space="preserve">      FSMC Fringe Costs (must equal grand total on Attachment CR5)</t>
  </si>
  <si>
    <t>Subtotal Food Costs</t>
  </si>
  <si>
    <t>Subtotal Other Costs</t>
  </si>
  <si>
    <t>Sub-total FSMC Costs</t>
  </si>
  <si>
    <t>(Fact Sheet)</t>
  </si>
  <si>
    <t>TOTAL REVENUE</t>
  </si>
  <si>
    <t>Worksheet must accurately reflect any and all employees employed by the FSMC</t>
  </si>
  <si>
    <t>Worksheet must accurately reflect any and all employees employed by the SFA</t>
  </si>
  <si>
    <t>Position</t>
  </si>
  <si>
    <t xml:space="preserve">   A la Carte Sales </t>
  </si>
  <si>
    <t>Less: Commodity Usage</t>
  </si>
  <si>
    <t>Vending Machine Sales</t>
  </si>
  <si>
    <t>SUMMER FOOD SERVICE PROGRAM</t>
  </si>
  <si>
    <t>SFSP PROJECTED OPERATING COSTS</t>
  </si>
  <si>
    <t>A</t>
  </si>
  <si>
    <t>B</t>
  </si>
  <si>
    <t>C</t>
  </si>
  <si>
    <t>D</t>
  </si>
  <si>
    <t>E</t>
  </si>
  <si>
    <t>MEAL TYPE</t>
  </si>
  <si>
    <t>SERVINGS PER DAY</t>
  </si>
  <si>
    <t>NUMBER OF SERVING DAYS</t>
  </si>
  <si>
    <t>TOTAL SERVINGS</t>
  </si>
  <si>
    <t>PRICE PER MEAL</t>
  </si>
  <si>
    <t>BREAKFAST</t>
  </si>
  <si>
    <t>AM SNACK</t>
  </si>
  <si>
    <t>LUNCH</t>
  </si>
  <si>
    <t>PM SNACK</t>
  </si>
  <si>
    <t>SUPPER</t>
  </si>
  <si>
    <t>GRAND TOTAL</t>
  </si>
  <si>
    <t>INSTRUCTIONS:</t>
  </si>
  <si>
    <t>A SERVINGS PER DAY - To be completed by the SFA</t>
  </si>
  <si>
    <t>B NUMBER OF SERVING DAYS - To be completed by the SFA</t>
  </si>
  <si>
    <t>C TOTAL SERVINGS - Prepopulated formula</t>
  </si>
  <si>
    <t>D PRICE PER MEAL - To be completed by the FSMC</t>
  </si>
  <si>
    <t>E TOTAL COST - Prepopulated formula</t>
  </si>
  <si>
    <t>CACFP PROJECTED OPERATING COSTS</t>
  </si>
  <si>
    <t>CHECK ONE:</t>
  </si>
  <si>
    <t>Unitized Meal</t>
  </si>
  <si>
    <t>Enrollment</t>
  </si>
  <si>
    <t>Reimbursable Lunches</t>
  </si>
  <si>
    <t>Selling Price</t>
  </si>
  <si>
    <t>Reimbursable Breakfasts</t>
  </si>
  <si>
    <t>Reimbursable Supplements</t>
  </si>
  <si>
    <t>Student</t>
  </si>
  <si>
    <t>Adult</t>
  </si>
  <si>
    <t>TOTALS</t>
  </si>
  <si>
    <t>Average Daily Participation (ADP)</t>
  </si>
  <si>
    <r>
      <t>1</t>
    </r>
    <r>
      <rPr>
        <b/>
        <sz val="10"/>
        <rFont val="Times New Roman"/>
        <family val="1"/>
      </rPr>
      <t xml:space="preserve"> Do not include Special Functions</t>
    </r>
  </si>
  <si>
    <r>
      <t xml:space="preserve">All other cash sales; ie., milk, a la carte, etc. </t>
    </r>
    <r>
      <rPr>
        <vertAlign val="superscript"/>
        <sz val="10"/>
        <color indexed="8"/>
        <rFont val="Times New Roman"/>
        <family val="1"/>
      </rPr>
      <t>1</t>
    </r>
  </si>
  <si>
    <t>Cost Responsibility Detail Sheet</t>
  </si>
  <si>
    <t>The SFA has deemed the following cost responsibility schedule to be a necessary part of this bid specification.  Costs that are not provided for under the standard contract terms and conditions, but are necessary for the effective on-site operation of the food service program and are directly incurred for the SFA’s operation, must be assigned by the SFA prior to the bid opening and designated below:</t>
  </si>
  <si>
    <t>Food</t>
  </si>
  <si>
    <t>FSMC</t>
  </si>
  <si>
    <t>SFA</t>
  </si>
  <si>
    <t>N/A</t>
  </si>
  <si>
    <t>The items listed below with an asterisk (*) are direct cost items that may or may not apply to each SFA.  At local discretion, based upon actual practice and need, the SFA should assign cost responsibility for those items applicable to their operation or designate them as not applicable (N/A).</t>
  </si>
  <si>
    <t>China/Silverware/Glassware:</t>
  </si>
  <si>
    <t>Initial Inventory</t>
  </si>
  <si>
    <t>Replacement During Operation</t>
  </si>
  <si>
    <t>Telephone:</t>
  </si>
  <si>
    <t>Local</t>
  </si>
  <si>
    <t>Long Distance</t>
  </si>
  <si>
    <t>Trash Removal:</t>
  </si>
  <si>
    <t>From Kitchen</t>
  </si>
  <si>
    <t>From Dining Area</t>
  </si>
  <si>
    <t>From Premises</t>
  </si>
  <si>
    <t>Equipment Replacement:</t>
  </si>
  <si>
    <t>Equipment Repair:</t>
  </si>
  <si>
    <t>*Storage Costs:</t>
  </si>
  <si>
    <t>Supplies</t>
  </si>
  <si>
    <t>*Employee Recruitment:</t>
  </si>
  <si>
    <t>Initial</t>
  </si>
  <si>
    <t>Replacement</t>
  </si>
  <si>
    <t>*Product and Public Liability:</t>
  </si>
  <si>
    <t>Equipment</t>
  </si>
  <si>
    <t>Insurance</t>
  </si>
  <si>
    <t>*Taxes:</t>
  </si>
  <si>
    <t>Sales</t>
  </si>
  <si>
    <t xml:space="preserve">     Expendable</t>
  </si>
  <si>
    <t xml:space="preserve">     Non-expendable</t>
  </si>
  <si>
    <t>Other:  add other expenses charged to the food service account.  Overhead expenses incurred by the FSMC cannot be included</t>
  </si>
  <si>
    <t xml:space="preserve">Utilities </t>
  </si>
  <si>
    <t>Food Purchases</t>
  </si>
  <si>
    <t>Commodity Processing Charges</t>
  </si>
  <si>
    <t>Processing and Payment Invoices</t>
  </si>
  <si>
    <t>Fringe Benefits and Insurance</t>
  </si>
  <si>
    <t>Payroll Taxes</t>
  </si>
  <si>
    <t>Preparation and Processing Payroll</t>
  </si>
  <si>
    <t>Salaries/Wages</t>
  </si>
  <si>
    <t>Unemployment Compensation</t>
  </si>
  <si>
    <t>Workers Compensation</t>
  </si>
  <si>
    <t>Kitchen Equipment</t>
  </si>
  <si>
    <t xml:space="preserve"> *Vehicle Maintenance</t>
  </si>
  <si>
    <t>Cleaning/Janitorial Supplies</t>
  </si>
  <si>
    <t>Laundry</t>
  </si>
  <si>
    <t>Pest Control</t>
  </si>
  <si>
    <t>Uniforms</t>
  </si>
  <si>
    <t xml:space="preserve"> *Car/Truck Rental (include explanation in RFP)</t>
  </si>
  <si>
    <t xml:space="preserve"> *Courier Services (i.e., bank deposits, school deliveries)</t>
  </si>
  <si>
    <t xml:space="preserve"> *License Fees</t>
  </si>
  <si>
    <t xml:space="preserve"> *Linens</t>
  </si>
  <si>
    <t xml:space="preserve"> *Office Supplies</t>
  </si>
  <si>
    <t xml:space="preserve"> *Paper/Disposable Supplies</t>
  </si>
  <si>
    <t xml:space="preserve"> *Printing</t>
  </si>
  <si>
    <t xml:space="preserve"> *Promotional Materials</t>
  </si>
  <si>
    <t xml:space="preserve"> *Tickets/Tokens</t>
  </si>
  <si>
    <t>Indirect Labor</t>
  </si>
  <si>
    <t>Cafeteria Walls</t>
  </si>
  <si>
    <t>Daily Routine Cleaning of Dining Tables and Chairs</t>
  </si>
  <si>
    <t>Dining Room Floors</t>
  </si>
  <si>
    <t>Duct Work</t>
  </si>
  <si>
    <t>Exhaust Fans</t>
  </si>
  <si>
    <t>Food Preparation Areas (include equipment)</t>
  </si>
  <si>
    <t>Grease Filters</t>
  </si>
  <si>
    <t>Grease Traps</t>
  </si>
  <si>
    <t>Hoods</t>
  </si>
  <si>
    <t>Kitchen Floors</t>
  </si>
  <si>
    <t>Kitchen Walls</t>
  </si>
  <si>
    <t>Light Fixtures</t>
  </si>
  <si>
    <t>Periodic Waxing and Buffing of Dining Room Floors</t>
  </si>
  <si>
    <t>Restrooms for Food Service Employees</t>
  </si>
  <si>
    <t>Serving Areas</t>
  </si>
  <si>
    <t>Thorough Cleaning of Dining Room Tables and Chairs</t>
  </si>
  <si>
    <t>Windows</t>
  </si>
  <si>
    <t>Window Coverings</t>
  </si>
  <si>
    <t>Other:  (list)</t>
  </si>
  <si>
    <t>Food:</t>
  </si>
  <si>
    <t>Labor for Employees:</t>
  </si>
  <si>
    <t>Other Expenses:</t>
  </si>
  <si>
    <t>Indirect Costs:</t>
  </si>
  <si>
    <t>Cleaning Responsibilities:</t>
  </si>
  <si>
    <t>Address</t>
  </si>
  <si>
    <t># of Serving Periods (Lunch)</t>
  </si>
  <si>
    <t>Meal Service Times</t>
  </si>
  <si>
    <t>Services to be Provided</t>
  </si>
  <si>
    <t># of Serving Days</t>
  </si>
  <si>
    <t>After School Snack</t>
  </si>
  <si>
    <t>Special Milk Program</t>
  </si>
  <si>
    <t>Afterschool Snack</t>
  </si>
  <si>
    <t>Offer vs. Serve</t>
  </si>
  <si>
    <t>A la Carte</t>
  </si>
  <si>
    <t>Adult Meals</t>
  </si>
  <si>
    <t>Pre-K and/or Kindergarten</t>
  </si>
  <si>
    <r>
      <t xml:space="preserve">Grade Levels </t>
    </r>
    <r>
      <rPr>
        <vertAlign val="superscript"/>
        <sz val="10"/>
        <rFont val="Times New Roman"/>
        <family val="1"/>
      </rPr>
      <t>1</t>
    </r>
  </si>
  <si>
    <r>
      <t xml:space="preserve">Self-Prep or Satellite </t>
    </r>
    <r>
      <rPr>
        <vertAlign val="superscript"/>
        <sz val="10"/>
        <rFont val="Times New Roman"/>
        <family val="1"/>
      </rPr>
      <t>2</t>
    </r>
  </si>
  <si>
    <r>
      <t xml:space="preserve">Meal </t>
    </r>
    <r>
      <rPr>
        <vertAlign val="superscript"/>
        <sz val="10"/>
        <rFont val="Times New Roman"/>
        <family val="1"/>
      </rPr>
      <t>3</t>
    </r>
  </si>
  <si>
    <r>
      <t xml:space="preserve">1 </t>
    </r>
    <r>
      <rPr>
        <b/>
        <sz val="12"/>
        <rFont val="Times New Roman"/>
        <family val="1"/>
      </rPr>
      <t xml:space="preserve"> List grade groups that have access to meal service</t>
    </r>
  </si>
  <si>
    <r>
      <t>3</t>
    </r>
    <r>
      <rPr>
        <b/>
        <sz val="12"/>
        <rFont val="Times New Roman"/>
        <family val="1"/>
      </rPr>
      <t xml:space="preserve"> A reimbursable meal is to be offered that meets the standard established with the menus included as part of this proposal</t>
    </r>
  </si>
  <si>
    <t>SFA Site Listing</t>
  </si>
  <si>
    <t>General Data and Services to be Provided</t>
  </si>
  <si>
    <r>
      <t>2</t>
    </r>
    <r>
      <rPr>
        <b/>
        <sz val="12"/>
        <rFont val="Times New Roman"/>
        <family val="1"/>
      </rPr>
      <t xml:space="preserve">  Indicate if site prepares meals on site (Self-Prep (SP)) or if the meals are satellited in bulk (BK)</t>
    </r>
  </si>
  <si>
    <t>* Documentation must be provided outling all methodologies used to calculate the Administrative and Management Fees on CR9.</t>
  </si>
  <si>
    <t>**Guarantee to SFA - Documentation must be provided outlining all formulas, methodologies and contingencies on CR10.  If the Guarantee is less than zero (negative) then full justification must be included in this documentation.</t>
  </si>
  <si>
    <t xml:space="preserve">  Other Income:  PDE 3086 Agreements (Sponsor to Sponsor)</t>
  </si>
  <si>
    <t xml:space="preserve">  Other Income:  Catering</t>
  </si>
  <si>
    <t>PDE 3086 Agreements (Sponsor to Sponsor)</t>
  </si>
  <si>
    <t>Catering</t>
  </si>
  <si>
    <t>Summer Food Service Program (SFSP) Reimbursement Rates - 2016</t>
  </si>
  <si>
    <t>National School Lunch Program (NSLP) Reimbursement Rates - 2016-17</t>
  </si>
  <si>
    <t>METHODOLOGY OF FEES:</t>
  </si>
  <si>
    <t>METHODOLOGY OF GUARANTEE:</t>
  </si>
  <si>
    <t>High School</t>
  </si>
  <si>
    <t>Middle School</t>
  </si>
  <si>
    <t>Oakflat Elementary</t>
  </si>
  <si>
    <t>Mount Rock</t>
  </si>
  <si>
    <t>Newville Elementary</t>
  </si>
  <si>
    <t>River Rock Academy</t>
  </si>
  <si>
    <t>Yellow Breeches</t>
  </si>
  <si>
    <t>(They submit their own claims for</t>
  </si>
  <si>
    <t>Head Start</t>
  </si>
  <si>
    <t>Information is reflective of 10-31-16</t>
  </si>
  <si>
    <t>sales and student enrollment.</t>
  </si>
  <si>
    <t>x</t>
  </si>
  <si>
    <t>Big Spring School District</t>
  </si>
  <si>
    <t>180 &amp;178</t>
  </si>
  <si>
    <t>Big Spriong School District</t>
  </si>
  <si>
    <t>100 Mt. Rock Road</t>
  </si>
  <si>
    <t>9-12</t>
  </si>
  <si>
    <t>SP</t>
  </si>
  <si>
    <t>2</t>
  </si>
  <si>
    <t>7:00-7:30</t>
  </si>
  <si>
    <t>10:53-11:26</t>
  </si>
  <si>
    <t>n/a</t>
  </si>
  <si>
    <t>Newville, PA 17241</t>
  </si>
  <si>
    <t>43 Mt. Rock Road</t>
  </si>
  <si>
    <t>6-8</t>
  </si>
  <si>
    <t>7:20-7:35</t>
  </si>
  <si>
    <t>11:09-12:53</t>
  </si>
  <si>
    <t>Mount Rock Elementary</t>
  </si>
  <si>
    <t>47 Mt. Rock Road</t>
  </si>
  <si>
    <t>K-5</t>
  </si>
  <si>
    <t>3</t>
  </si>
  <si>
    <t>9:10-9:40</t>
  </si>
  <si>
    <t>11:30-1:05</t>
  </si>
  <si>
    <t>334 Centerville Road</t>
  </si>
  <si>
    <t>12:00-1:00</t>
  </si>
  <si>
    <t>100 Steelstown Road</t>
  </si>
  <si>
    <t>11:35-1:20</t>
  </si>
  <si>
    <t>399 Roxbury Road</t>
  </si>
  <si>
    <t>3-12</t>
  </si>
  <si>
    <t>BK</t>
  </si>
  <si>
    <t>8:00-8:30</t>
  </si>
  <si>
    <t>11:00-12:15</t>
  </si>
  <si>
    <t>7 Springview Road</t>
  </si>
  <si>
    <t>8-12</t>
  </si>
  <si>
    <t>4</t>
  </si>
  <si>
    <t>10:35-12:15</t>
  </si>
  <si>
    <t>Brkfst</t>
  </si>
  <si>
    <t>Carlisle, PA 17015</t>
  </si>
  <si>
    <t>Shippensburg Head Start</t>
  </si>
  <si>
    <t>Pre-K</t>
  </si>
  <si>
    <t>1</t>
  </si>
  <si>
    <t>10:35-11:05</t>
  </si>
  <si>
    <t>state and federal funding)</t>
  </si>
  <si>
    <t>state and federal funding.  Lunch only.)</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</si>
</sst>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7" formatCode="&quot;$&quot;#,##0.00_);\(&quot;$&quot;#,##0.00\)"/>
    <numFmt numFmtId="8" formatCode="&quot;$&quot;#,##0.00_);[Red]\(&quot;$&quot;#,##0.00\)"/>
    <numFmt numFmtId="41" formatCode="_(* #,##0_);_(* \(#,##0\);_(* &quot;-&quot;_);_(@_)"/>
    <numFmt numFmtId="44" formatCode="_(&quot;$&quot;* #,##0.00_);_(&quot;$&quot;* \(#,##0.00\);_(&quot;$&quot;* &quot;-&quot;??_);_(@_)"/>
    <numFmt numFmtId="43" formatCode="_(* #,##0.00_);_(* \(#,##0.00\);_(* &quot;-&quot;??_);_(@_)"/>
    <numFmt numFmtId="164" formatCode="0.0000"/>
    <numFmt numFmtId="165" formatCode="_(&quot;$&quot;* #,##0.000_);_(&quot;$&quot;* \(#,##0.000\);_(&quot;$&quot;* &quot;-&quot;??_);_(@_)"/>
    <numFmt numFmtId="167" formatCode="_(* #,##0_);_(* \(#,##0\);_(* &quot;-&quot;??_);_(@_)"/>
    <numFmt numFmtId="168" formatCode="_(* #,##0.0000_);_(* \(#,##0.0000\);_(* &quot;-&quot;??_);_(@_)"/>
    <numFmt numFmtId="169" formatCode="_(&quot;$&quot;* #,##0.0000_);_(&quot;$&quot;* \(#,##0.0000\);_(&quot;$&quot;* &quot;-&quot;??_);_(@_)"/>
    <numFmt numFmtId="170" formatCode="_(&quot;$&quot;* #,##0.000_);_(&quot;$&quot;* \(#,##0.000\);_(&quot;$&quot;* &quot;-&quot;???_);_(@_)"/>
    <numFmt numFmtId="171" formatCode="mm/dd/yy"/>
    <numFmt numFmtId="172" formatCode="_(&quot;$&quot;* #,##0.0000_);_(&quot;$&quot;* \(#,##0.0000\);_(&quot;$&quot;* &quot;-&quot;????_);_(@_)"/>
    <numFmt numFmtId="173" formatCode="&quot;$&quot;#,##0.0000"/>
  </numFmts>
  <fonts count="26" x14ac:knownFonts="1">
    <font>
      <sz val="10"/>
      <name val="Arial"/>
    </font>
    <font>
      <sz val="10"/>
      <name val="Arial"/>
    </font>
    <font>
      <b/>
      <sz val="12"/>
      <name val="Times New Roman"/>
      <family val="1"/>
    </font>
    <font>
      <sz val="12"/>
      <name val="Times New Roman"/>
      <family val="1"/>
    </font>
    <font>
      <sz val="12"/>
      <name val="Arial"/>
      <family val="2"/>
    </font>
    <font>
      <b/>
      <sz val="16"/>
      <name val="Times New Roman"/>
      <family val="1"/>
    </font>
    <font>
      <sz val="16"/>
      <name val="Arial"/>
      <family val="2"/>
    </font>
    <font>
      <sz val="8"/>
      <name val="Tahoma"/>
      <family val="2"/>
    </font>
    <font>
      <b/>
      <sz val="10"/>
      <name val="Times New Roman"/>
      <family val="1"/>
    </font>
    <font>
      <b/>
      <sz val="11"/>
      <name val="Times New Roman"/>
      <family val="1"/>
    </font>
    <font>
      <sz val="10"/>
      <name val="Times New Roman"/>
      <family val="1"/>
    </font>
    <font>
      <sz val="11"/>
      <name val="Times New Roman"/>
      <family val="1"/>
    </font>
    <font>
      <b/>
      <u/>
      <sz val="12"/>
      <name val="Times New Roman"/>
      <family val="1"/>
    </font>
    <font>
      <u/>
      <sz val="12"/>
      <name val="Times New Roman"/>
      <family val="1"/>
    </font>
    <font>
      <u val="doubleAccounting"/>
      <sz val="12"/>
      <name val="Times New Roman"/>
      <family val="1"/>
    </font>
    <font>
      <b/>
      <vertAlign val="superscript"/>
      <sz val="10"/>
      <name val="Times New Roman"/>
      <family val="1"/>
    </font>
    <font>
      <vertAlign val="superscript"/>
      <sz val="10"/>
      <color indexed="8"/>
      <name val="Times New Roman"/>
      <family val="1"/>
    </font>
    <font>
      <sz val="16"/>
      <name val="Times New Roman"/>
      <family val="1"/>
    </font>
    <font>
      <vertAlign val="superscript"/>
      <sz val="10"/>
      <name val="Times New Roman"/>
      <family val="1"/>
    </font>
    <font>
      <b/>
      <vertAlign val="superscript"/>
      <sz val="12"/>
      <name val="Times New Roman"/>
      <family val="1"/>
    </font>
    <font>
      <sz val="11"/>
      <color theme="1"/>
      <name val="Calibri"/>
      <family val="2"/>
      <scheme val="minor"/>
    </font>
    <font>
      <sz val="12"/>
      <color theme="1"/>
      <name val="Calibri"/>
      <family val="2"/>
      <scheme val="minor"/>
    </font>
    <font>
      <sz val="11"/>
      <color theme="1"/>
      <name val="Times New Roman"/>
      <family val="1"/>
    </font>
    <font>
      <sz val="10"/>
      <color theme="1"/>
      <name val="Times New Roman"/>
      <family val="1"/>
    </font>
    <font>
      <sz val="12"/>
      <color theme="1"/>
      <name val="Times New Roman"/>
      <family val="1"/>
    </font>
    <font>
      <sz val="10"/>
      <color theme="1"/>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9" tint="0.79998168889431442"/>
        <bgColor indexed="65"/>
      </patternFill>
    </fill>
    <fill>
      <patternFill patternType="solid">
        <fgColor theme="9" tint="0.79998168889431442"/>
        <bgColor indexed="64"/>
      </patternFill>
    </fill>
    <fill>
      <patternFill patternType="solid">
        <fgColor rgb="FFFFFF00"/>
        <bgColor indexed="64"/>
      </patternFill>
    </fill>
  </fills>
  <borders count="87">
    <border>
      <left/>
      <right/>
      <top/>
      <bottom/>
      <diagonal/>
    </border>
    <border>
      <left style="thin">
        <color indexed="8"/>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top style="thin">
        <color indexed="8"/>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thin">
        <color indexed="8"/>
      </bottom>
      <diagonal/>
    </border>
    <border>
      <left/>
      <right style="medium">
        <color indexed="64"/>
      </right>
      <top style="thin">
        <color indexed="8"/>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8"/>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8"/>
      </right>
      <top style="thin">
        <color indexed="8"/>
      </top>
      <bottom style="thin">
        <color indexed="8"/>
      </bottom>
      <diagonal/>
    </border>
    <border>
      <left style="thin">
        <color indexed="8"/>
      </left>
      <right style="medium">
        <color indexed="8"/>
      </right>
      <top style="thin">
        <color indexed="8"/>
      </top>
      <bottom style="medium">
        <color indexed="8"/>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8"/>
      </top>
      <bottom/>
      <diagonal/>
    </border>
    <border>
      <left/>
      <right style="thin">
        <color indexed="64"/>
      </right>
      <top style="thin">
        <color indexed="8"/>
      </top>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right style="medium">
        <color indexed="64"/>
      </right>
      <top style="thin">
        <color indexed="64"/>
      </top>
      <bottom style="thin">
        <color indexed="8"/>
      </bottom>
      <diagonal/>
    </border>
    <border>
      <left style="thin">
        <color indexed="8"/>
      </left>
      <right/>
      <top style="thin">
        <color indexed="64"/>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s>
  <cellStyleXfs count="6">
    <xf numFmtId="0" fontId="0" fillId="0" borderId="0"/>
    <xf numFmtId="0" fontId="20" fillId="3" borderId="0" applyNumberFormat="0" applyBorder="0" applyAlignment="0" applyProtection="0"/>
    <xf numFmtId="0" fontId="20" fillId="4" borderId="0" applyNumberFormat="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61">
    <xf numFmtId="0" fontId="0" fillId="0" borderId="0" xfId="0"/>
    <xf numFmtId="0" fontId="3" fillId="0" borderId="0" xfId="0" applyFont="1"/>
    <xf numFmtId="0" fontId="3" fillId="0" borderId="0" xfId="0" applyFont="1" applyAlignment="1">
      <alignment horizontal="center" wrapText="1"/>
    </xf>
    <xf numFmtId="0" fontId="2" fillId="2" borderId="1" xfId="0" applyFont="1" applyFill="1" applyBorder="1" applyAlignment="1">
      <alignment horizontal="center" wrapText="1"/>
    </xf>
    <xf numFmtId="43" fontId="3" fillId="0" borderId="1" xfId="0" applyNumberFormat="1" applyFont="1" applyBorder="1" applyAlignment="1">
      <alignment horizontal="right" wrapText="1"/>
    </xf>
    <xf numFmtId="43" fontId="3" fillId="2" borderId="1" xfId="0" applyNumberFormat="1" applyFont="1" applyFill="1" applyBorder="1" applyAlignment="1">
      <alignment horizontal="right" wrapText="1"/>
    </xf>
    <xf numFmtId="0" fontId="2" fillId="2" borderId="2" xfId="0" applyFont="1" applyFill="1" applyBorder="1" applyAlignment="1">
      <alignment horizontal="center" wrapText="1"/>
    </xf>
    <xf numFmtId="2" fontId="3" fillId="0" borderId="2" xfId="0" applyNumberFormat="1" applyFont="1" applyBorder="1" applyAlignment="1">
      <alignment horizontal="center" wrapText="1"/>
    </xf>
    <xf numFmtId="0" fontId="3" fillId="0" borderId="2" xfId="0" applyFont="1" applyBorder="1" applyAlignment="1">
      <alignment horizontal="center" wrapText="1"/>
    </xf>
    <xf numFmtId="0" fontId="2" fillId="0" borderId="3" xfId="0" applyFont="1" applyBorder="1" applyAlignment="1">
      <alignment horizontal="center" vertical="center" wrapText="1"/>
    </xf>
    <xf numFmtId="0" fontId="3" fillId="0" borderId="4" xfId="0" applyFont="1" applyBorder="1" applyAlignment="1">
      <alignment horizontal="center" wrapText="1"/>
    </xf>
    <xf numFmtId="0" fontId="2" fillId="0" borderId="0" xfId="0" applyFont="1" applyBorder="1" applyAlignment="1">
      <alignment horizontal="center" vertical="center" wrapText="1"/>
    </xf>
    <xf numFmtId="0" fontId="3" fillId="0" borderId="5" xfId="0" applyFont="1" applyBorder="1"/>
    <xf numFmtId="164" fontId="3" fillId="0" borderId="1" xfId="0" applyNumberFormat="1" applyFont="1" applyBorder="1" applyAlignment="1">
      <alignment horizontal="center" wrapText="1"/>
    </xf>
    <xf numFmtId="168" fontId="3" fillId="0" borderId="1" xfId="0" applyNumberFormat="1" applyFont="1" applyBorder="1" applyAlignment="1">
      <alignment horizontal="right" wrapText="1"/>
    </xf>
    <xf numFmtId="2" fontId="3" fillId="0" borderId="1" xfId="0" applyNumberFormat="1" applyFont="1" applyBorder="1" applyAlignment="1">
      <alignment horizontal="center" wrapText="1"/>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horizontal="center" vertical="center"/>
    </xf>
    <xf numFmtId="0" fontId="3" fillId="0" borderId="0" xfId="0" applyFont="1" applyFill="1" applyAlignment="1">
      <alignment horizontal="left" wrapText="1"/>
    </xf>
    <xf numFmtId="0" fontId="3" fillId="0" borderId="0" xfId="0" applyFont="1" applyFill="1" applyAlignment="1" applyProtection="1">
      <alignment vertical="center"/>
    </xf>
    <xf numFmtId="0" fontId="3" fillId="0" borderId="0" xfId="0" applyFont="1" applyFill="1" applyAlignment="1"/>
    <xf numFmtId="165" fontId="3" fillId="0" borderId="0" xfId="0" applyNumberFormat="1" applyFont="1" applyFill="1" applyAlignment="1">
      <alignment vertical="center"/>
    </xf>
    <xf numFmtId="0" fontId="3" fillId="0" borderId="0" xfId="0" applyFont="1" applyFill="1" applyBorder="1" applyAlignment="1">
      <alignment vertical="center"/>
    </xf>
    <xf numFmtId="165" fontId="2" fillId="0" borderId="0" xfId="0" applyNumberFormat="1" applyFont="1" applyFill="1" applyBorder="1" applyAlignment="1" applyProtection="1">
      <alignment vertical="center"/>
    </xf>
    <xf numFmtId="167" fontId="2" fillId="0" borderId="0" xfId="0" applyNumberFormat="1" applyFont="1" applyFill="1" applyBorder="1" applyAlignment="1" applyProtection="1">
      <alignment horizontal="left" vertical="center" wrapText="1"/>
    </xf>
    <xf numFmtId="44" fontId="3" fillId="0" borderId="0" xfId="4" applyFont="1" applyFill="1" applyAlignment="1">
      <alignment vertical="center"/>
    </xf>
    <xf numFmtId="44" fontId="3" fillId="0" borderId="0" xfId="0" applyNumberFormat="1" applyFont="1" applyFill="1" applyAlignment="1">
      <alignment vertical="center"/>
    </xf>
    <xf numFmtId="0" fontId="3" fillId="0" borderId="0" xfId="0" applyFont="1" applyFill="1" applyBorder="1" applyAlignment="1">
      <alignment vertical="top"/>
    </xf>
    <xf numFmtId="0" fontId="3" fillId="0" borderId="0" xfId="0" applyFont="1" applyFill="1" applyAlignment="1">
      <alignment vertical="top"/>
    </xf>
    <xf numFmtId="44" fontId="3" fillId="0" borderId="0" xfId="0" applyNumberFormat="1" applyFont="1" applyFill="1" applyBorder="1" applyAlignment="1">
      <alignment vertical="center"/>
    </xf>
    <xf numFmtId="0" fontId="2" fillId="0" borderId="0" xfId="0" applyFont="1" applyFill="1" applyBorder="1" applyAlignment="1">
      <alignment horizontal="center" vertical="top" wrapText="1"/>
    </xf>
    <xf numFmtId="0" fontId="2" fillId="0" borderId="0" xfId="0" applyFont="1" applyFill="1" applyBorder="1" applyAlignment="1">
      <alignment horizontal="center" vertical="center" wrapText="1"/>
    </xf>
    <xf numFmtId="44" fontId="3" fillId="0" borderId="0" xfId="0" applyNumberFormat="1" applyFont="1" applyFill="1" applyAlignment="1"/>
    <xf numFmtId="0" fontId="2" fillId="0" borderId="0" xfId="0" applyFont="1" applyFill="1" applyBorder="1" applyAlignment="1" applyProtection="1">
      <alignment horizontal="left"/>
    </xf>
    <xf numFmtId="0" fontId="3" fillId="0" borderId="0" xfId="0" applyFont="1" applyFill="1" applyBorder="1" applyAlignment="1"/>
    <xf numFmtId="167" fontId="2" fillId="0" borderId="0" xfId="0" applyNumberFormat="1" applyFont="1" applyFill="1" applyBorder="1" applyAlignment="1" applyProtection="1">
      <alignment horizontal="left"/>
    </xf>
    <xf numFmtId="165" fontId="3" fillId="0" borderId="0" xfId="0" applyNumberFormat="1" applyFont="1" applyFill="1" applyBorder="1" applyAlignment="1" applyProtection="1"/>
    <xf numFmtId="44" fontId="2" fillId="0" borderId="0" xfId="4" applyFont="1" applyFill="1" applyBorder="1" applyAlignment="1" applyProtection="1">
      <alignment horizontal="left"/>
    </xf>
    <xf numFmtId="167" fontId="2" fillId="0" borderId="0" xfId="0" applyNumberFormat="1" applyFont="1" applyFill="1" applyBorder="1" applyAlignment="1" applyProtection="1">
      <alignment horizontal="left" wrapText="1"/>
    </xf>
    <xf numFmtId="0" fontId="2" fillId="0" borderId="6" xfId="0" applyFont="1" applyBorder="1" applyAlignment="1">
      <alignment horizontal="left"/>
    </xf>
    <xf numFmtId="0" fontId="3" fillId="0" borderId="7" xfId="0" applyFont="1" applyBorder="1"/>
    <xf numFmtId="0" fontId="2" fillId="0" borderId="8" xfId="0" applyFont="1" applyBorder="1" applyAlignment="1">
      <alignment horizontal="left"/>
    </xf>
    <xf numFmtId="0" fontId="3" fillId="0" borderId="9" xfId="0" applyFont="1" applyBorder="1" applyAlignment="1">
      <alignment horizontal="left"/>
    </xf>
    <xf numFmtId="0" fontId="0" fillId="0" borderId="7" xfId="0" applyBorder="1"/>
    <xf numFmtId="0" fontId="3" fillId="0" borderId="10" xfId="0" applyFont="1" applyFill="1" applyBorder="1" applyAlignment="1">
      <alignment vertical="center"/>
    </xf>
    <xf numFmtId="0" fontId="2" fillId="2" borderId="11" xfId="0" applyFont="1" applyFill="1" applyBorder="1" applyAlignment="1">
      <alignment horizontal="center" wrapText="1"/>
    </xf>
    <xf numFmtId="0" fontId="2" fillId="2" borderId="12" xfId="0" applyFont="1" applyFill="1" applyBorder="1" applyAlignment="1">
      <alignment horizontal="center" wrapText="1"/>
    </xf>
    <xf numFmtId="43" fontId="3" fillId="0" borderId="12" xfId="0" applyNumberFormat="1" applyFont="1" applyBorder="1" applyAlignment="1">
      <alignment horizontal="right" wrapText="1"/>
    </xf>
    <xf numFmtId="0" fontId="3" fillId="0" borderId="13" xfId="0" applyFont="1" applyBorder="1" applyAlignment="1">
      <alignment horizontal="center" wrapText="1"/>
    </xf>
    <xf numFmtId="0" fontId="3" fillId="0" borderId="14" xfId="0" applyFont="1" applyBorder="1" applyAlignment="1">
      <alignment horizontal="center" wrapText="1"/>
    </xf>
    <xf numFmtId="0" fontId="3" fillId="0" borderId="0" xfId="0" applyFont="1" applyBorder="1"/>
    <xf numFmtId="0" fontId="3" fillId="0" borderId="15" xfId="0" applyFont="1" applyBorder="1"/>
    <xf numFmtId="0" fontId="2" fillId="2" borderId="16" xfId="0" applyFont="1" applyFill="1" applyBorder="1" applyAlignment="1">
      <alignment horizontal="left" wrapText="1"/>
    </xf>
    <xf numFmtId="0" fontId="2" fillId="0" borderId="16" xfId="0" applyFont="1" applyBorder="1" applyAlignment="1">
      <alignment horizontal="left" wrapText="1"/>
    </xf>
    <xf numFmtId="0" fontId="3" fillId="0" borderId="0" xfId="0" applyFont="1" applyBorder="1" applyAlignment="1">
      <alignment horizontal="left" wrapText="1"/>
    </xf>
    <xf numFmtId="0" fontId="2" fillId="0" borderId="17" xfId="0" applyFont="1" applyBorder="1" applyAlignment="1">
      <alignment horizontal="left" wrapText="1"/>
    </xf>
    <xf numFmtId="2" fontId="3" fillId="0" borderId="18" xfId="0" applyNumberFormat="1" applyFont="1" applyBorder="1" applyAlignment="1">
      <alignment horizontal="center" wrapText="1"/>
    </xf>
    <xf numFmtId="0" fontId="3" fillId="0" borderId="19" xfId="0" applyFont="1" applyBorder="1"/>
    <xf numFmtId="0" fontId="3" fillId="0" borderId="20" xfId="0" applyFont="1" applyBorder="1" applyAlignment="1">
      <alignment horizontal="center" wrapText="1"/>
    </xf>
    <xf numFmtId="0" fontId="3" fillId="0" borderId="20" xfId="0" applyFont="1" applyBorder="1"/>
    <xf numFmtId="0" fontId="3" fillId="0" borderId="21" xfId="0" applyFont="1" applyBorder="1"/>
    <xf numFmtId="0" fontId="2" fillId="0" borderId="22" xfId="0" applyFont="1" applyBorder="1" applyAlignment="1">
      <alignment horizontal="center" vertical="center" wrapText="1"/>
    </xf>
    <xf numFmtId="0" fontId="3" fillId="0" borderId="15" xfId="0" applyFont="1" applyBorder="1" applyAlignment="1">
      <alignment horizontal="center" vertical="center" wrapText="1"/>
    </xf>
    <xf numFmtId="2" fontId="3" fillId="0" borderId="23" xfId="0" applyNumberFormat="1" applyFont="1" applyBorder="1" applyAlignment="1">
      <alignment horizontal="center" wrapText="1"/>
    </xf>
    <xf numFmtId="164" fontId="3" fillId="0" borderId="23" xfId="0" applyNumberFormat="1" applyFont="1" applyBorder="1" applyAlignment="1">
      <alignment horizontal="center" wrapText="1"/>
    </xf>
    <xf numFmtId="0" fontId="3" fillId="0" borderId="1" xfId="0" applyFont="1" applyBorder="1" applyAlignment="1">
      <alignment horizontal="center" vertical="center" wrapText="1"/>
    </xf>
    <xf numFmtId="164" fontId="3" fillId="0" borderId="24" xfId="0" applyNumberFormat="1" applyFont="1" applyBorder="1" applyAlignment="1">
      <alignment horizontal="center" wrapText="1"/>
    </xf>
    <xf numFmtId="164" fontId="3" fillId="0" borderId="25" xfId="0" applyNumberFormat="1" applyFont="1" applyBorder="1" applyAlignment="1">
      <alignment horizontal="center" wrapText="1"/>
    </xf>
    <xf numFmtId="0" fontId="2" fillId="0" borderId="0" xfId="0" applyFont="1" applyFill="1" applyBorder="1" applyAlignment="1">
      <alignment horizontal="left" vertical="center"/>
    </xf>
    <xf numFmtId="173" fontId="3" fillId="0" borderId="0" xfId="4" applyNumberFormat="1" applyFont="1" applyFill="1" applyBorder="1" applyAlignment="1" applyProtection="1">
      <alignment horizontal="right" vertical="center"/>
    </xf>
    <xf numFmtId="0" fontId="2" fillId="0" borderId="0" xfId="0" applyFont="1" applyFill="1" applyBorder="1" applyAlignment="1">
      <alignment horizontal="right" vertical="center"/>
    </xf>
    <xf numFmtId="44" fontId="2" fillId="0" borderId="0" xfId="4" applyFont="1" applyFill="1" applyBorder="1" applyAlignment="1">
      <alignment vertical="center"/>
    </xf>
    <xf numFmtId="0" fontId="3" fillId="0" borderId="21" xfId="0" applyFont="1" applyFill="1" applyBorder="1" applyAlignment="1">
      <alignment vertical="center"/>
    </xf>
    <xf numFmtId="0" fontId="2" fillId="0" borderId="0" xfId="0" applyFont="1" applyAlignment="1">
      <alignment horizontal="center"/>
    </xf>
    <xf numFmtId="0" fontId="10" fillId="0" borderId="0" xfId="0" applyFont="1"/>
    <xf numFmtId="0" fontId="2" fillId="0" borderId="0" xfId="0" applyFont="1" applyAlignment="1"/>
    <xf numFmtId="0" fontId="10" fillId="0" borderId="0" xfId="0" applyFont="1" applyBorder="1" applyAlignment="1">
      <alignment horizontal="center" textRotation="180"/>
    </xf>
    <xf numFmtId="0" fontId="10" fillId="0" borderId="0" xfId="0" applyFont="1" applyBorder="1" applyAlignment="1">
      <alignment vertical="top" textRotation="180"/>
    </xf>
    <xf numFmtId="0" fontId="12" fillId="0" borderId="0"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2" fillId="0" borderId="10" xfId="0" applyFont="1" applyFill="1" applyBorder="1" applyAlignment="1" applyProtection="1">
      <alignment vertical="top" wrapText="1"/>
    </xf>
    <xf numFmtId="0" fontId="3" fillId="0" borderId="0" xfId="0" applyFont="1" applyFill="1" applyBorder="1" applyAlignment="1" applyProtection="1">
      <alignment vertical="center" wrapText="1"/>
    </xf>
    <xf numFmtId="0" fontId="12" fillId="0" borderId="0" xfId="0" applyFont="1" applyFill="1" applyBorder="1" applyAlignment="1" applyProtection="1">
      <alignment horizontal="center" vertical="center"/>
    </xf>
    <xf numFmtId="165" fontId="12" fillId="0" borderId="0" xfId="0" applyNumberFormat="1" applyFont="1" applyFill="1" applyBorder="1" applyAlignment="1" applyProtection="1">
      <alignment horizontal="center" vertical="center"/>
    </xf>
    <xf numFmtId="0" fontId="3" fillId="0" borderId="0" xfId="0" applyFont="1" applyFill="1" applyBorder="1" applyAlignment="1" applyProtection="1">
      <alignment vertical="center"/>
    </xf>
    <xf numFmtId="0" fontId="12" fillId="0" borderId="15" xfId="0" applyFont="1" applyFill="1" applyBorder="1" applyAlignment="1" applyProtection="1">
      <alignment horizontal="center" vertical="center"/>
    </xf>
    <xf numFmtId="0" fontId="3" fillId="0" borderId="10" xfId="0" applyFont="1" applyFill="1" applyBorder="1" applyAlignment="1" applyProtection="1">
      <alignment horizontal="left" wrapText="1" indent="1"/>
    </xf>
    <xf numFmtId="0" fontId="4" fillId="0" borderId="0" xfId="0" applyFont="1" applyBorder="1" applyAlignment="1">
      <alignment wrapText="1"/>
    </xf>
    <xf numFmtId="167" fontId="3" fillId="0" borderId="0" xfId="3" applyNumberFormat="1" applyFont="1" applyFill="1" applyBorder="1" applyAlignment="1" applyProtection="1">
      <alignment vertical="center"/>
      <protection locked="0"/>
    </xf>
    <xf numFmtId="0" fontId="3" fillId="0" borderId="0" xfId="0" applyFont="1" applyFill="1" applyBorder="1" applyAlignment="1" applyProtection="1">
      <alignment horizontal="center" vertical="center"/>
    </xf>
    <xf numFmtId="44" fontId="3" fillId="0" borderId="15" xfId="4" applyNumberFormat="1" applyFont="1" applyFill="1" applyBorder="1" applyAlignment="1">
      <alignment vertical="center"/>
    </xf>
    <xf numFmtId="167" fontId="3" fillId="0" borderId="20" xfId="3" applyNumberFormat="1" applyFont="1" applyFill="1" applyBorder="1" applyAlignment="1" applyProtection="1">
      <alignment vertical="center"/>
      <protection locked="0"/>
    </xf>
    <xf numFmtId="44" fontId="3" fillId="0" borderId="21" xfId="4" applyNumberFormat="1" applyFont="1" applyFill="1" applyBorder="1" applyAlignment="1">
      <alignment vertical="center"/>
    </xf>
    <xf numFmtId="0" fontId="2" fillId="0" borderId="10"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167" fontId="2" fillId="0" borderId="0" xfId="3" applyNumberFormat="1" applyFont="1" applyFill="1" applyBorder="1" applyAlignment="1" applyProtection="1">
      <alignment vertical="center"/>
    </xf>
    <xf numFmtId="165" fontId="3" fillId="0" borderId="15" xfId="4" applyNumberFormat="1" applyFont="1" applyFill="1" applyBorder="1" applyAlignment="1" applyProtection="1">
      <alignment vertical="center"/>
    </xf>
    <xf numFmtId="167" fontId="2" fillId="0" borderId="26" xfId="3" applyNumberFormat="1" applyFont="1" applyFill="1" applyBorder="1" applyAlignment="1" applyProtection="1">
      <alignment vertical="center"/>
    </xf>
    <xf numFmtId="0" fontId="2" fillId="0" borderId="0" xfId="0" applyFont="1" applyFill="1" applyBorder="1" applyAlignment="1" applyProtection="1">
      <alignment vertical="center"/>
    </xf>
    <xf numFmtId="0" fontId="12" fillId="0" borderId="10" xfId="0" applyFont="1" applyFill="1" applyBorder="1" applyAlignment="1" applyProtection="1">
      <alignment horizontal="left" vertical="top" wrapText="1"/>
    </xf>
    <xf numFmtId="44" fontId="2" fillId="0" borderId="15" xfId="4" applyNumberFormat="1" applyFont="1" applyFill="1" applyBorder="1" applyAlignment="1">
      <alignment vertical="center"/>
    </xf>
    <xf numFmtId="167" fontId="3" fillId="0" borderId="0" xfId="3" applyNumberFormat="1" applyFont="1" applyFill="1" applyBorder="1" applyAlignment="1" applyProtection="1">
      <alignment vertical="center"/>
    </xf>
    <xf numFmtId="0" fontId="3" fillId="0" borderId="10" xfId="0" applyFont="1" applyFill="1" applyBorder="1" applyAlignment="1" applyProtection="1">
      <alignment horizontal="left" indent="1"/>
    </xf>
    <xf numFmtId="44" fontId="3" fillId="0" borderId="15" xfId="4" applyNumberFormat="1" applyFont="1" applyFill="1" applyBorder="1" applyAlignment="1" applyProtection="1">
      <alignment vertical="center"/>
      <protection locked="0"/>
    </xf>
    <xf numFmtId="44" fontId="3" fillId="0" borderId="21" xfId="4" applyNumberFormat="1" applyFont="1" applyFill="1" applyBorder="1" applyAlignment="1" applyProtection="1">
      <alignment vertical="center"/>
      <protection locked="0"/>
    </xf>
    <xf numFmtId="167" fontId="2" fillId="0" borderId="0" xfId="0" applyNumberFormat="1" applyFont="1" applyFill="1" applyBorder="1" applyAlignment="1" applyProtection="1">
      <alignment vertical="center"/>
    </xf>
    <xf numFmtId="44" fontId="2" fillId="0" borderId="15" xfId="4" applyNumberFormat="1" applyFont="1" applyFill="1" applyBorder="1" applyAlignment="1">
      <alignment horizontal="center" vertical="center"/>
    </xf>
    <xf numFmtId="167" fontId="2" fillId="5" borderId="27" xfId="0" applyNumberFormat="1" applyFont="1" applyFill="1" applyBorder="1" applyAlignment="1" applyProtection="1">
      <alignment horizontal="left" wrapText="1"/>
    </xf>
    <xf numFmtId="165" fontId="2" fillId="5" borderId="27" xfId="0" applyNumberFormat="1" applyFont="1" applyFill="1" applyBorder="1" applyAlignment="1" applyProtection="1"/>
    <xf numFmtId="44" fontId="2" fillId="5" borderId="28" xfId="4" applyNumberFormat="1" applyFont="1" applyFill="1" applyBorder="1" applyAlignment="1">
      <alignment vertical="center"/>
    </xf>
    <xf numFmtId="0" fontId="2" fillId="0" borderId="0" xfId="0" applyFont="1" applyFill="1" applyBorder="1" applyAlignment="1" applyProtection="1">
      <alignment horizontal="left" vertical="center"/>
    </xf>
    <xf numFmtId="165" fontId="3" fillId="0" borderId="0" xfId="0" applyNumberFormat="1" applyFont="1" applyFill="1" applyBorder="1" applyAlignment="1" applyProtection="1">
      <alignment vertical="center"/>
    </xf>
    <xf numFmtId="0" fontId="3" fillId="0" borderId="15" xfId="0" applyFont="1" applyFill="1" applyBorder="1" applyAlignment="1" applyProtection="1">
      <alignment vertical="center"/>
    </xf>
    <xf numFmtId="0" fontId="12" fillId="0" borderId="10" xfId="0" applyFont="1" applyFill="1" applyBorder="1" applyAlignment="1" applyProtection="1">
      <alignment vertical="top"/>
    </xf>
    <xf numFmtId="0" fontId="12" fillId="0" borderId="0" xfId="0" applyFont="1" applyFill="1" applyBorder="1" applyAlignment="1" applyProtection="1">
      <alignment horizontal="center" vertical="top"/>
    </xf>
    <xf numFmtId="165" fontId="12" fillId="0" borderId="0" xfId="0" applyNumberFormat="1" applyFont="1" applyFill="1" applyBorder="1" applyAlignment="1" applyProtection="1">
      <alignment horizontal="center" vertical="top"/>
    </xf>
    <xf numFmtId="44" fontId="3" fillId="0" borderId="15" xfId="4" applyNumberFormat="1" applyFont="1" applyFill="1" applyBorder="1" applyAlignment="1" applyProtection="1">
      <alignment vertical="center"/>
    </xf>
    <xf numFmtId="44" fontId="3" fillId="0" borderId="21" xfId="4" applyNumberFormat="1" applyFont="1" applyFill="1" applyBorder="1" applyAlignment="1" applyProtection="1">
      <alignment vertical="center"/>
    </xf>
    <xf numFmtId="0" fontId="2" fillId="0" borderId="0" xfId="0" applyFont="1" applyFill="1" applyBorder="1" applyAlignment="1" applyProtection="1">
      <alignment horizontal="right" vertical="center"/>
    </xf>
    <xf numFmtId="165" fontId="3" fillId="0" borderId="0" xfId="4" applyNumberFormat="1" applyFont="1" applyFill="1" applyBorder="1" applyAlignment="1" applyProtection="1">
      <alignment vertical="center"/>
    </xf>
    <xf numFmtId="44" fontId="2" fillId="0" borderId="15" xfId="4" applyNumberFormat="1" applyFont="1" applyFill="1" applyBorder="1" applyAlignment="1" applyProtection="1">
      <alignment vertical="center"/>
    </xf>
    <xf numFmtId="167" fontId="3" fillId="0" borderId="0" xfId="3" applyNumberFormat="1" applyFont="1" applyFill="1" applyBorder="1" applyAlignment="1" applyProtection="1">
      <alignment vertical="top"/>
    </xf>
    <xf numFmtId="165" fontId="3" fillId="0" borderId="0" xfId="4" applyNumberFormat="1" applyFont="1" applyFill="1" applyBorder="1" applyAlignment="1" applyProtection="1">
      <alignment vertical="top"/>
    </xf>
    <xf numFmtId="165" fontId="3" fillId="0" borderId="15" xfId="4" applyNumberFormat="1" applyFont="1" applyFill="1" applyBorder="1" applyAlignment="1" applyProtection="1">
      <alignment vertical="top"/>
    </xf>
    <xf numFmtId="165" fontId="2" fillId="0" borderId="0" xfId="4" applyNumberFormat="1" applyFont="1" applyFill="1" applyBorder="1" applyAlignment="1" applyProtection="1">
      <alignment vertical="center"/>
    </xf>
    <xf numFmtId="169" fontId="3" fillId="0" borderId="0" xfId="4" applyNumberFormat="1" applyFont="1" applyFill="1" applyBorder="1" applyAlignment="1" applyProtection="1">
      <alignment vertical="top"/>
    </xf>
    <xf numFmtId="169" fontId="2" fillId="0" borderId="0" xfId="4" applyNumberFormat="1" applyFont="1" applyFill="1" applyBorder="1" applyAlignment="1" applyProtection="1">
      <alignment vertical="center"/>
    </xf>
    <xf numFmtId="167" fontId="2" fillId="0" borderId="0" xfId="3" applyNumberFormat="1" applyFont="1" applyFill="1" applyBorder="1" applyAlignment="1" applyProtection="1">
      <alignment vertical="center"/>
      <protection locked="0"/>
    </xf>
    <xf numFmtId="0" fontId="2" fillId="0" borderId="29" xfId="0" applyFont="1" applyFill="1" applyBorder="1" applyAlignment="1" applyProtection="1">
      <alignment horizontal="right" vertical="center"/>
    </xf>
    <xf numFmtId="44" fontId="2" fillId="0" borderId="21" xfId="4" applyNumberFormat="1" applyFont="1" applyFill="1" applyBorder="1" applyAlignment="1" applyProtection="1">
      <alignment vertical="center"/>
    </xf>
    <xf numFmtId="167" fontId="2" fillId="5" borderId="27" xfId="0" applyNumberFormat="1" applyFont="1" applyFill="1" applyBorder="1" applyAlignment="1" applyProtection="1">
      <alignment horizontal="left"/>
    </xf>
    <xf numFmtId="165" fontId="3" fillId="5" borderId="27" xfId="0" applyNumberFormat="1" applyFont="1" applyFill="1" applyBorder="1" applyAlignment="1" applyProtection="1"/>
    <xf numFmtId="44" fontId="2" fillId="5" borderId="28" xfId="4" applyFont="1" applyFill="1" applyBorder="1" applyAlignment="1" applyProtection="1">
      <alignment vertical="center"/>
    </xf>
    <xf numFmtId="0" fontId="3" fillId="0" borderId="15" xfId="0" applyFont="1" applyFill="1" applyBorder="1" applyAlignment="1" applyProtection="1">
      <alignment horizontal="center" vertical="center"/>
    </xf>
    <xf numFmtId="165" fontId="3" fillId="0" borderId="15" xfId="0" applyNumberFormat="1" applyFont="1" applyFill="1" applyBorder="1" applyAlignment="1" applyProtection="1">
      <alignment vertical="center"/>
    </xf>
    <xf numFmtId="44" fontId="2" fillId="0" borderId="21" xfId="4" applyNumberFormat="1" applyFont="1" applyFill="1" applyBorder="1" applyAlignment="1" applyProtection="1">
      <alignment horizontal="center" vertical="center"/>
    </xf>
    <xf numFmtId="44" fontId="2" fillId="5" borderId="28" xfId="0" applyNumberFormat="1" applyFont="1" applyFill="1" applyBorder="1" applyAlignment="1" applyProtection="1">
      <alignment vertical="center"/>
    </xf>
    <xf numFmtId="0" fontId="12" fillId="0" borderId="10" xfId="0" applyFont="1" applyFill="1" applyBorder="1" applyAlignment="1" applyProtection="1">
      <alignment horizontal="left" vertical="center" wrapText="1"/>
    </xf>
    <xf numFmtId="44" fontId="2" fillId="0" borderId="15" xfId="0" applyNumberFormat="1" applyFont="1" applyFill="1" applyBorder="1" applyAlignment="1" applyProtection="1">
      <alignment horizontal="center" vertical="center"/>
    </xf>
    <xf numFmtId="0" fontId="3" fillId="0" borderId="10" xfId="0" applyFont="1" applyFill="1" applyBorder="1" applyAlignment="1" applyProtection="1"/>
    <xf numFmtId="44" fontId="3" fillId="0" borderId="15" xfId="0" applyNumberFormat="1" applyFont="1" applyFill="1" applyBorder="1" applyAlignment="1" applyProtection="1">
      <alignment horizontal="left" vertical="center"/>
    </xf>
    <xf numFmtId="43" fontId="2" fillId="0" borderId="0" xfId="0" applyNumberFormat="1" applyFont="1" applyFill="1" applyBorder="1" applyAlignment="1" applyProtection="1">
      <alignment horizontal="left" vertical="center" wrapText="1"/>
    </xf>
    <xf numFmtId="44" fontId="3" fillId="0" borderId="15" xfId="0" applyNumberFormat="1" applyFont="1" applyFill="1" applyBorder="1" applyAlignment="1" applyProtection="1">
      <alignment horizontal="left" vertical="center"/>
      <protection locked="0"/>
    </xf>
    <xf numFmtId="9" fontId="3" fillId="0" borderId="10" xfId="5" applyFont="1" applyFill="1" applyBorder="1" applyAlignment="1" applyProtection="1"/>
    <xf numFmtId="9" fontId="2" fillId="0" borderId="0" xfId="5" applyFont="1" applyFill="1" applyBorder="1" applyAlignment="1" applyProtection="1">
      <alignment horizontal="left" vertical="center" wrapText="1"/>
    </xf>
    <xf numFmtId="44" fontId="3" fillId="0" borderId="15" xfId="4" applyNumberFormat="1" applyFont="1" applyFill="1" applyBorder="1" applyAlignment="1" applyProtection="1">
      <alignment horizontal="left" vertical="center"/>
      <protection locked="0"/>
    </xf>
    <xf numFmtId="9" fontId="3" fillId="0" borderId="29" xfId="5" applyFont="1" applyFill="1" applyBorder="1" applyAlignment="1" applyProtection="1">
      <alignment horizontal="left" wrapText="1" indent="1"/>
    </xf>
    <xf numFmtId="9" fontId="2" fillId="0" borderId="20" xfId="5" applyFont="1" applyFill="1" applyBorder="1" applyAlignment="1" applyProtection="1">
      <alignment horizontal="left" vertical="center" wrapText="1"/>
    </xf>
    <xf numFmtId="165" fontId="3" fillId="0" borderId="20" xfId="0" applyNumberFormat="1" applyFont="1" applyFill="1" applyBorder="1" applyAlignment="1" applyProtection="1">
      <alignment vertical="center"/>
    </xf>
    <xf numFmtId="0" fontId="2" fillId="0" borderId="30" xfId="0" applyFont="1" applyFill="1" applyBorder="1" applyAlignment="1" applyProtection="1">
      <alignment horizontal="left"/>
    </xf>
    <xf numFmtId="0" fontId="4" fillId="0" borderId="0" xfId="0" applyFont="1" applyFill="1" applyBorder="1" applyAlignment="1"/>
    <xf numFmtId="44" fontId="2" fillId="0" borderId="31" xfId="0" applyNumberFormat="1" applyFont="1" applyFill="1" applyBorder="1" applyAlignment="1" applyProtection="1">
      <alignment horizontal="center"/>
    </xf>
    <xf numFmtId="0" fontId="2" fillId="0" borderId="32" xfId="0" applyFont="1" applyFill="1" applyBorder="1" applyAlignment="1" applyProtection="1">
      <alignment horizontal="left"/>
    </xf>
    <xf numFmtId="44" fontId="2" fillId="0" borderId="33" xfId="0" applyNumberFormat="1" applyFont="1" applyFill="1" applyBorder="1" applyAlignment="1" applyProtection="1">
      <alignment horizontal="center"/>
    </xf>
    <xf numFmtId="0" fontId="2" fillId="0" borderId="34" xfId="0" applyFont="1" applyFill="1" applyBorder="1" applyAlignment="1">
      <alignment horizontal="left" vertical="center"/>
    </xf>
    <xf numFmtId="173" fontId="3" fillId="0" borderId="35" xfId="4" applyNumberFormat="1" applyFont="1" applyFill="1" applyBorder="1" applyAlignment="1" applyProtection="1">
      <alignment horizontal="right" vertical="center"/>
    </xf>
    <xf numFmtId="167" fontId="2" fillId="5" borderId="36" xfId="0" applyNumberFormat="1" applyFont="1" applyFill="1" applyBorder="1" applyAlignment="1" applyProtection="1">
      <alignment horizontal="left" wrapText="1"/>
    </xf>
    <xf numFmtId="44" fontId="2" fillId="0" borderId="37" xfId="4" applyFont="1" applyFill="1" applyBorder="1" applyAlignment="1">
      <alignment vertical="center"/>
    </xf>
    <xf numFmtId="0" fontId="12" fillId="0" borderId="0" xfId="0" applyFont="1" applyFill="1" applyBorder="1" applyAlignment="1" applyProtection="1">
      <alignment horizontal="left" vertical="center"/>
    </xf>
    <xf numFmtId="44" fontId="2" fillId="0" borderId="0" xfId="4" applyFont="1" applyFill="1" applyBorder="1" applyAlignment="1" applyProtection="1">
      <alignment vertical="center"/>
    </xf>
    <xf numFmtId="0" fontId="3" fillId="0" borderId="0" xfId="0" applyFont="1" applyFill="1" applyBorder="1" applyAlignment="1" applyProtection="1">
      <alignment horizontal="left" vertical="center"/>
    </xf>
    <xf numFmtId="173" fontId="3" fillId="0" borderId="0" xfId="4" applyNumberFormat="1" applyFont="1" applyFill="1" applyBorder="1" applyAlignment="1" applyProtection="1">
      <alignment horizontal="left" vertical="center"/>
    </xf>
    <xf numFmtId="44" fontId="2" fillId="0" borderId="0" xfId="0" applyNumberFormat="1" applyFont="1" applyFill="1" applyBorder="1" applyAlignment="1" applyProtection="1">
      <alignment horizontal="right" vertical="center"/>
    </xf>
    <xf numFmtId="167" fontId="3" fillId="0" borderId="0" xfId="0" applyNumberFormat="1" applyFont="1" applyFill="1" applyBorder="1" applyAlignment="1" applyProtection="1">
      <alignment horizontal="left" wrapText="1"/>
    </xf>
    <xf numFmtId="0" fontId="3" fillId="0" borderId="0" xfId="0" applyFont="1" applyFill="1" applyBorder="1" applyAlignment="1">
      <alignment horizontal="left" vertical="center"/>
    </xf>
    <xf numFmtId="173" fontId="13" fillId="0" borderId="0" xfId="4" applyNumberFormat="1" applyFont="1" applyFill="1" applyBorder="1" applyAlignment="1" applyProtection="1">
      <alignment horizontal="left" vertical="center"/>
    </xf>
    <xf numFmtId="173" fontId="2" fillId="0" borderId="0" xfId="4" applyNumberFormat="1" applyFont="1" applyFill="1" applyBorder="1" applyAlignment="1" applyProtection="1">
      <alignment horizontal="left" vertical="center"/>
    </xf>
    <xf numFmtId="37" fontId="2" fillId="0" borderId="0" xfId="3" applyNumberFormat="1" applyFont="1" applyFill="1" applyBorder="1" applyAlignment="1" applyProtection="1">
      <alignment vertical="center"/>
    </xf>
    <xf numFmtId="0" fontId="2" fillId="0" borderId="10" xfId="0" applyFont="1" applyBorder="1"/>
    <xf numFmtId="44" fontId="3" fillId="0" borderId="15" xfId="0" applyNumberFormat="1" applyFont="1" applyBorder="1"/>
    <xf numFmtId="0" fontId="3" fillId="0" borderId="10" xfId="0" applyFont="1" applyBorder="1"/>
    <xf numFmtId="44" fontId="3" fillId="0" borderId="38" xfId="0" applyNumberFormat="1" applyFont="1" applyBorder="1"/>
    <xf numFmtId="0" fontId="3" fillId="0" borderId="29" xfId="0" applyFont="1" applyBorder="1"/>
    <xf numFmtId="0" fontId="3" fillId="0" borderId="26" xfId="0" applyFont="1" applyBorder="1"/>
    <xf numFmtId="0" fontId="12" fillId="0" borderId="15" xfId="0" applyFont="1" applyBorder="1" applyAlignment="1">
      <alignment horizontal="center"/>
    </xf>
    <xf numFmtId="0" fontId="3" fillId="0" borderId="10" xfId="0" applyFont="1" applyBorder="1" applyAlignment="1">
      <alignment horizontal="left"/>
    </xf>
    <xf numFmtId="0" fontId="3" fillId="0" borderId="15" xfId="0" applyFont="1" applyFill="1" applyBorder="1" applyAlignment="1">
      <alignment vertical="center"/>
    </xf>
    <xf numFmtId="44" fontId="2" fillId="5" borderId="27" xfId="4" applyNumberFormat="1" applyFont="1" applyFill="1" applyBorder="1" applyAlignment="1">
      <alignment vertical="center"/>
    </xf>
    <xf numFmtId="0" fontId="3" fillId="0" borderId="30" xfId="0" applyFont="1" applyBorder="1"/>
    <xf numFmtId="0" fontId="3" fillId="0" borderId="31" xfId="0" applyFont="1" applyBorder="1"/>
    <xf numFmtId="0" fontId="4" fillId="0" borderId="0" xfId="0" applyFont="1"/>
    <xf numFmtId="41" fontId="3" fillId="0" borderId="0" xfId="0" applyNumberFormat="1" applyFont="1" applyBorder="1"/>
    <xf numFmtId="41" fontId="2" fillId="0" borderId="0" xfId="0" applyNumberFormat="1" applyFont="1" applyBorder="1"/>
    <xf numFmtId="44" fontId="2" fillId="0" borderId="0" xfId="0" applyNumberFormat="1" applyFont="1" applyBorder="1"/>
    <xf numFmtId="0" fontId="2" fillId="5" borderId="39" xfId="0" applyFont="1" applyFill="1" applyBorder="1" applyAlignment="1" applyProtection="1"/>
    <xf numFmtId="44" fontId="2" fillId="5" borderId="28" xfId="4" applyFont="1" applyFill="1" applyBorder="1" applyAlignment="1" applyProtection="1">
      <alignment vertical="center" wrapText="1"/>
    </xf>
    <xf numFmtId="0" fontId="2" fillId="0" borderId="10" xfId="0" applyFont="1" applyFill="1" applyBorder="1" applyAlignment="1" applyProtection="1">
      <alignment vertical="center"/>
    </xf>
    <xf numFmtId="44" fontId="3" fillId="0" borderId="0" xfId="4" applyFont="1" applyFill="1" applyBorder="1" applyAlignment="1" applyProtection="1">
      <alignment horizontal="center" vertical="center"/>
    </xf>
    <xf numFmtId="0" fontId="2" fillId="0" borderId="11" xfId="0" applyFont="1" applyBorder="1" applyAlignment="1">
      <alignment horizontal="left" wrapText="1"/>
    </xf>
    <xf numFmtId="0" fontId="2" fillId="0" borderId="0" xfId="0" applyFont="1" applyBorder="1" applyAlignment="1">
      <alignment horizontal="center"/>
    </xf>
    <xf numFmtId="0" fontId="2" fillId="0" borderId="35" xfId="0" applyFont="1" applyFill="1" applyBorder="1" applyAlignment="1">
      <alignment horizontal="right" vertical="center"/>
    </xf>
    <xf numFmtId="0" fontId="2" fillId="0" borderId="0" xfId="0" applyFont="1" applyFill="1" applyBorder="1" applyAlignment="1" applyProtection="1">
      <alignment horizontal="left" wrapText="1"/>
    </xf>
    <xf numFmtId="165" fontId="2" fillId="0" borderId="0" xfId="0" applyNumberFormat="1" applyFont="1" applyFill="1" applyBorder="1" applyAlignment="1" applyProtection="1"/>
    <xf numFmtId="44" fontId="2" fillId="0" borderId="0" xfId="4" applyNumberFormat="1" applyFont="1" applyFill="1" applyBorder="1" applyAlignment="1">
      <alignment vertical="center"/>
    </xf>
    <xf numFmtId="0" fontId="11" fillId="0" borderId="0" xfId="0" applyFont="1"/>
    <xf numFmtId="0" fontId="11" fillId="0" borderId="0" xfId="0" applyFont="1" applyBorder="1" applyAlignment="1">
      <alignment horizontal="center" textRotation="180"/>
    </xf>
    <xf numFmtId="0" fontId="11" fillId="0" borderId="0" xfId="0" applyFont="1" applyBorder="1" applyAlignment="1">
      <alignment horizontal="center" vertical="top" textRotation="180"/>
    </xf>
    <xf numFmtId="0" fontId="10" fillId="0" borderId="0" xfId="0" applyFont="1" applyBorder="1"/>
    <xf numFmtId="0" fontId="11" fillId="0" borderId="40" xfId="0" applyFont="1" applyBorder="1" applyAlignment="1">
      <alignment horizontal="center" vertical="top" textRotation="180"/>
    </xf>
    <xf numFmtId="0" fontId="2" fillId="5" borderId="39" xfId="0" applyFont="1" applyFill="1" applyBorder="1" applyAlignment="1" applyProtection="1">
      <alignment horizontal="left"/>
    </xf>
    <xf numFmtId="0" fontId="3" fillId="5" borderId="27" xfId="0" applyFont="1" applyFill="1" applyBorder="1" applyAlignment="1"/>
    <xf numFmtId="0" fontId="2" fillId="0" borderId="0" xfId="0" applyFont="1" applyBorder="1"/>
    <xf numFmtId="0" fontId="3" fillId="0" borderId="0" xfId="0" applyFont="1" applyFill="1" applyBorder="1" applyAlignment="1" applyProtection="1">
      <alignment horizontal="left" wrapText="1"/>
    </xf>
    <xf numFmtId="0" fontId="3" fillId="5" borderId="27" xfId="0" applyFont="1" applyFill="1" applyBorder="1" applyAlignment="1"/>
    <xf numFmtId="44" fontId="3" fillId="0" borderId="0" xfId="4" applyNumberFormat="1" applyFont="1" applyFill="1" applyBorder="1" applyAlignment="1" applyProtection="1">
      <alignment vertical="center"/>
      <protection locked="0"/>
    </xf>
    <xf numFmtId="44" fontId="3" fillId="0" borderId="0" xfId="0" applyNumberFormat="1" applyFont="1" applyFill="1" applyBorder="1" applyAlignment="1" applyProtection="1">
      <alignment vertical="center"/>
      <protection locked="0"/>
    </xf>
    <xf numFmtId="44" fontId="3" fillId="0" borderId="0" xfId="4" applyNumberFormat="1" applyFont="1" applyFill="1" applyBorder="1" applyAlignment="1" applyProtection="1">
      <alignment vertical="center"/>
    </xf>
    <xf numFmtId="44" fontId="2" fillId="0" borderId="15" xfId="0" applyNumberFormat="1" applyFont="1" applyBorder="1"/>
    <xf numFmtId="0" fontId="3" fillId="0" borderId="0" xfId="0" applyFont="1" applyBorder="1" applyAlignment="1">
      <alignment horizontal="right"/>
    </xf>
    <xf numFmtId="44" fontId="2" fillId="0" borderId="21" xfId="0" applyNumberFormat="1" applyFont="1" applyBorder="1"/>
    <xf numFmtId="0" fontId="3" fillId="0" borderId="20" xfId="0" applyFont="1" applyBorder="1" applyAlignment="1">
      <alignment horizontal="right"/>
    </xf>
    <xf numFmtId="44" fontId="3" fillId="0" borderId="15" xfId="4" applyFont="1" applyFill="1" applyBorder="1" applyAlignment="1" applyProtection="1">
      <alignment vertical="center"/>
      <protection locked="0"/>
    </xf>
    <xf numFmtId="44" fontId="3" fillId="0" borderId="38" xfId="4" applyFont="1" applyFill="1" applyBorder="1" applyAlignment="1" applyProtection="1">
      <alignment vertical="center"/>
      <protection locked="0"/>
    </xf>
    <xf numFmtId="0" fontId="3" fillId="0" borderId="26" xfId="0" applyFont="1" applyFill="1" applyBorder="1" applyAlignment="1" applyProtection="1">
      <alignment wrapText="1"/>
    </xf>
    <xf numFmtId="0" fontId="3" fillId="0" borderId="0" xfId="0" applyFont="1" applyFill="1" applyAlignment="1" applyProtection="1">
      <alignment vertical="center" wrapText="1"/>
    </xf>
    <xf numFmtId="0" fontId="3" fillId="0" borderId="0" xfId="0" applyFont="1" applyFill="1" applyBorder="1" applyAlignment="1" applyProtection="1">
      <alignment horizontal="right"/>
    </xf>
    <xf numFmtId="0" fontId="3" fillId="0" borderId="0" xfId="0" applyFont="1" applyBorder="1" applyAlignment="1" applyProtection="1">
      <alignment horizontal="right"/>
    </xf>
    <xf numFmtId="165" fontId="3" fillId="0" borderId="0" xfId="0" applyNumberFormat="1" applyFont="1" applyFill="1" applyAlignment="1" applyProtection="1">
      <alignment horizontal="right"/>
    </xf>
    <xf numFmtId="165" fontId="2" fillId="0" borderId="0" xfId="0" applyNumberFormat="1" applyFont="1" applyFill="1" applyAlignment="1" applyProtection="1">
      <alignment horizontal="left"/>
    </xf>
    <xf numFmtId="0" fontId="3" fillId="0" borderId="27" xfId="0" applyNumberFormat="1" applyFont="1" applyFill="1" applyBorder="1" applyAlignment="1" applyProtection="1">
      <alignment horizontal="left" vertical="center"/>
      <protection locked="0"/>
    </xf>
    <xf numFmtId="170" fontId="2" fillId="0" borderId="0" xfId="0" applyNumberFormat="1" applyFont="1" applyFill="1" applyBorder="1" applyAlignment="1" applyProtection="1">
      <alignment vertical="center"/>
    </xf>
    <xf numFmtId="44" fontId="2" fillId="0" borderId="31" xfId="4" applyNumberFormat="1" applyFont="1" applyFill="1" applyBorder="1" applyAlignment="1" applyProtection="1">
      <alignment vertical="center"/>
    </xf>
    <xf numFmtId="170" fontId="3" fillId="0" borderId="0" xfId="0" applyNumberFormat="1" applyFont="1" applyFill="1" applyBorder="1" applyAlignment="1" applyProtection="1">
      <alignment vertical="center"/>
    </xf>
    <xf numFmtId="0" fontId="4" fillId="0" borderId="0" xfId="0" applyFont="1" applyBorder="1" applyAlignment="1" applyProtection="1"/>
    <xf numFmtId="0" fontId="3" fillId="0" borderId="20" xfId="0" applyFont="1" applyFill="1" applyBorder="1" applyAlignment="1" applyProtection="1">
      <alignment vertical="center"/>
    </xf>
    <xf numFmtId="44" fontId="3" fillId="0" borderId="15" xfId="0" applyNumberFormat="1" applyFont="1" applyBorder="1" applyProtection="1">
      <protection locked="0"/>
    </xf>
    <xf numFmtId="44" fontId="3" fillId="0" borderId="38" xfId="0" applyNumberFormat="1" applyFont="1" applyBorder="1" applyProtection="1">
      <protection locked="0"/>
    </xf>
    <xf numFmtId="44" fontId="3" fillId="0" borderId="38" xfId="0" applyNumberFormat="1" applyFont="1" applyBorder="1" applyProtection="1"/>
    <xf numFmtId="44" fontId="2" fillId="0" borderId="15" xfId="0" applyNumberFormat="1" applyFont="1" applyBorder="1" applyProtection="1"/>
    <xf numFmtId="44" fontId="2" fillId="0" borderId="15" xfId="0" applyNumberFormat="1" applyFont="1" applyBorder="1" applyProtection="1">
      <protection locked="0"/>
    </xf>
    <xf numFmtId="44" fontId="3" fillId="0" borderId="15" xfId="0" applyNumberFormat="1" applyFont="1" applyBorder="1" applyProtection="1"/>
    <xf numFmtId="44" fontId="3" fillId="0" borderId="21" xfId="0" applyNumberFormat="1" applyFont="1" applyBorder="1" applyProtection="1">
      <protection locked="0"/>
    </xf>
    <xf numFmtId="0" fontId="2" fillId="0" borderId="0" xfId="0" applyFont="1" applyFill="1" applyAlignment="1" applyProtection="1">
      <alignment vertical="center" wrapText="1"/>
    </xf>
    <xf numFmtId="0" fontId="3" fillId="0" borderId="0" xfId="0" applyFont="1" applyBorder="1" applyAlignment="1" applyProtection="1"/>
    <xf numFmtId="44" fontId="2" fillId="0" borderId="15" xfId="4" applyFont="1" applyFill="1" applyBorder="1" applyAlignment="1" applyProtection="1">
      <alignment horizontal="center" vertical="top" wrapText="1"/>
    </xf>
    <xf numFmtId="0" fontId="2" fillId="0" borderId="10" xfId="0" applyFont="1" applyFill="1" applyBorder="1" applyAlignment="1" applyProtection="1">
      <alignment horizontal="left"/>
    </xf>
    <xf numFmtId="44" fontId="2" fillId="0" borderId="0" xfId="4" applyNumberFormat="1" applyFont="1" applyBorder="1" applyAlignment="1" applyProtection="1"/>
    <xf numFmtId="0" fontId="3" fillId="0" borderId="10" xfId="0" applyFont="1" applyFill="1" applyBorder="1" applyAlignment="1" applyProtection="1">
      <alignment horizontal="left"/>
    </xf>
    <xf numFmtId="44" fontId="3" fillId="0" borderId="0" xfId="4" applyNumberFormat="1" applyFont="1" applyBorder="1" applyAlignment="1" applyProtection="1"/>
    <xf numFmtId="44" fontId="2" fillId="0" borderId="15" xfId="4" applyFont="1" applyFill="1" applyBorder="1" applyAlignment="1" applyProtection="1">
      <alignment vertical="center"/>
    </xf>
    <xf numFmtId="0" fontId="2" fillId="0" borderId="10" xfId="0" applyFont="1" applyFill="1" applyBorder="1" applyAlignment="1" applyProtection="1">
      <alignment horizontal="left" wrapText="1"/>
    </xf>
    <xf numFmtId="0" fontId="3" fillId="0" borderId="0" xfId="0" applyFont="1" applyFill="1" applyBorder="1" applyAlignment="1" applyProtection="1">
      <alignment wrapText="1"/>
    </xf>
    <xf numFmtId="0" fontId="3" fillId="0" borderId="0" xfId="0" applyFont="1" applyFill="1" applyBorder="1" applyAlignment="1" applyProtection="1">
      <alignment horizontal="left"/>
    </xf>
    <xf numFmtId="169" fontId="3" fillId="0" borderId="15" xfId="4" applyNumberFormat="1" applyFont="1" applyFill="1" applyBorder="1" applyAlignment="1" applyProtection="1">
      <alignment vertical="center"/>
    </xf>
    <xf numFmtId="0" fontId="2" fillId="0" borderId="0" xfId="0" applyFont="1" applyFill="1" applyBorder="1" applyAlignment="1" applyProtection="1">
      <alignment wrapText="1"/>
    </xf>
    <xf numFmtId="44" fontId="2" fillId="0" borderId="15" xfId="4" applyFont="1" applyFill="1" applyBorder="1" applyAlignment="1" applyProtection="1">
      <alignment vertical="center" wrapText="1"/>
    </xf>
    <xf numFmtId="44" fontId="2" fillId="5" borderId="27" xfId="4" applyNumberFormat="1" applyFont="1" applyFill="1" applyBorder="1" applyAlignment="1" applyProtection="1">
      <alignment horizontal="center" vertical="center"/>
    </xf>
    <xf numFmtId="9" fontId="3" fillId="0" borderId="0" xfId="5" applyFont="1" applyFill="1" applyBorder="1" applyAlignment="1" applyProtection="1">
      <alignment horizontal="left" wrapText="1" indent="1"/>
    </xf>
    <xf numFmtId="44" fontId="3" fillId="0" borderId="15" xfId="0" applyNumberFormat="1" applyFont="1" applyFill="1" applyBorder="1" applyAlignment="1" applyProtection="1">
      <alignment vertical="center"/>
    </xf>
    <xf numFmtId="165" fontId="3" fillId="0" borderId="0" xfId="0" applyNumberFormat="1" applyFont="1" applyFill="1" applyAlignment="1" applyProtection="1">
      <alignment vertical="center"/>
    </xf>
    <xf numFmtId="44" fontId="3" fillId="0" borderId="20" xfId="0" applyNumberFormat="1" applyFont="1" applyBorder="1"/>
    <xf numFmtId="0" fontId="2" fillId="0" borderId="0" xfId="0" applyFont="1" applyAlignment="1" applyProtection="1">
      <alignment horizontal="center"/>
    </xf>
    <xf numFmtId="0" fontId="11" fillId="0" borderId="0" xfId="0" applyFont="1" applyProtection="1"/>
    <xf numFmtId="0" fontId="10" fillId="0" borderId="0" xfId="0" applyFont="1" applyProtection="1"/>
    <xf numFmtId="44" fontId="10" fillId="0" borderId="0" xfId="4" applyFont="1" applyProtection="1"/>
    <xf numFmtId="0" fontId="8" fillId="0" borderId="0" xfId="0" applyFont="1" applyProtection="1"/>
    <xf numFmtId="0" fontId="10" fillId="0" borderId="0" xfId="0" applyFont="1" applyBorder="1" applyAlignment="1" applyProtection="1">
      <alignment horizontal="left"/>
    </xf>
    <xf numFmtId="49" fontId="10" fillId="0" borderId="0" xfId="4" applyNumberFormat="1" applyFont="1" applyBorder="1" applyAlignment="1" applyProtection="1">
      <alignment horizontal="right"/>
    </xf>
    <xf numFmtId="0" fontId="10" fillId="0" borderId="0" xfId="0" applyFont="1" applyBorder="1" applyAlignment="1" applyProtection="1">
      <alignment horizontal="center"/>
    </xf>
    <xf numFmtId="49" fontId="10" fillId="0" borderId="0" xfId="4" applyNumberFormat="1" applyFont="1" applyBorder="1" applyAlignment="1" applyProtection="1">
      <alignment horizontal="left"/>
    </xf>
    <xf numFmtId="0" fontId="3" fillId="0" borderId="6" xfId="0" applyFont="1" applyBorder="1" applyProtection="1">
      <protection locked="0"/>
    </xf>
    <xf numFmtId="0" fontId="21" fillId="4" borderId="6" xfId="2" applyNumberFormat="1" applyFont="1" applyBorder="1" applyAlignment="1" applyProtection="1">
      <alignment horizontal="center"/>
      <protection locked="0"/>
    </xf>
    <xf numFmtId="44" fontId="3" fillId="0" borderId="6" xfId="0" applyNumberFormat="1" applyFont="1" applyBorder="1" applyProtection="1">
      <protection locked="0"/>
    </xf>
    <xf numFmtId="0" fontId="0" fillId="0" borderId="0" xfId="0" applyProtection="1"/>
    <xf numFmtId="44" fontId="22" fillId="3" borderId="6" xfId="1" applyNumberFormat="1" applyFont="1" applyBorder="1" applyAlignment="1" applyProtection="1">
      <alignment horizontal="center"/>
    </xf>
    <xf numFmtId="44" fontId="22" fillId="3" borderId="6" xfId="1" applyNumberFormat="1" applyFont="1" applyBorder="1" applyAlignment="1" applyProtection="1">
      <alignment horizontal="center" wrapText="1"/>
    </xf>
    <xf numFmtId="44" fontId="23" fillId="4" borderId="6" xfId="2" applyNumberFormat="1" applyFont="1" applyBorder="1" applyAlignment="1" applyProtection="1">
      <alignment horizontal="center" textRotation="90" wrapText="1"/>
    </xf>
    <xf numFmtId="0" fontId="23" fillId="4" borderId="6" xfId="2" applyFont="1" applyBorder="1" applyAlignment="1" applyProtection="1">
      <alignment horizontal="center" textRotation="90" wrapText="1"/>
    </xf>
    <xf numFmtId="0" fontId="23" fillId="4" borderId="6" xfId="2" applyFont="1" applyBorder="1" applyAlignment="1" applyProtection="1">
      <alignment horizontal="center" textRotation="90"/>
    </xf>
    <xf numFmtId="0" fontId="22" fillId="3" borderId="6" xfId="1" applyFont="1" applyBorder="1" applyAlignment="1" applyProtection="1">
      <alignment horizontal="center" wrapText="1"/>
    </xf>
    <xf numFmtId="0" fontId="8" fillId="0" borderId="0" xfId="0" applyFont="1" applyAlignment="1" applyProtection="1">
      <alignment horizontal="right"/>
    </xf>
    <xf numFmtId="49" fontId="8" fillId="0" borderId="0" xfId="4" applyNumberFormat="1" applyFont="1" applyBorder="1" applyProtection="1"/>
    <xf numFmtId="0" fontId="8" fillId="0" borderId="0" xfId="0" applyFont="1" applyBorder="1" applyAlignment="1" applyProtection="1">
      <alignment horizontal="center"/>
    </xf>
    <xf numFmtId="0" fontId="8" fillId="0" borderId="0" xfId="0" applyFont="1" applyAlignment="1" applyProtection="1">
      <alignment horizontal="left"/>
    </xf>
    <xf numFmtId="0" fontId="3" fillId="6" borderId="0" xfId="0" applyFont="1" applyFill="1" applyBorder="1" applyAlignment="1" applyProtection="1">
      <alignment horizontal="left"/>
    </xf>
    <xf numFmtId="44" fontId="3" fillId="0" borderId="6" xfId="4" applyFont="1" applyBorder="1" applyProtection="1">
      <protection locked="0"/>
    </xf>
    <xf numFmtId="43" fontId="3" fillId="0" borderId="6" xfId="0" applyNumberFormat="1" applyFont="1" applyBorder="1" applyProtection="1">
      <protection locked="0"/>
    </xf>
    <xf numFmtId="44" fontId="24" fillId="3" borderId="6" xfId="1" applyNumberFormat="1" applyFont="1" applyBorder="1" applyAlignment="1">
      <alignment horizontal="center"/>
    </xf>
    <xf numFmtId="44" fontId="24" fillId="3" borderId="6" xfId="1" applyNumberFormat="1" applyFont="1" applyBorder="1" applyAlignment="1">
      <alignment horizontal="center" wrapText="1"/>
    </xf>
    <xf numFmtId="0" fontId="24" fillId="3" borderId="6" xfId="1" applyFont="1" applyBorder="1" applyAlignment="1">
      <alignment horizontal="center" wrapText="1"/>
    </xf>
    <xf numFmtId="0" fontId="3" fillId="0" borderId="0" xfId="0" applyFont="1" applyProtection="1"/>
    <xf numFmtId="0" fontId="2" fillId="0" borderId="0" xfId="0" applyFont="1" applyAlignment="1" applyProtection="1">
      <alignment horizontal="right"/>
    </xf>
    <xf numFmtId="0" fontId="2" fillId="0" borderId="0" xfId="0" applyFont="1" applyBorder="1" applyAlignment="1" applyProtection="1">
      <alignment horizontal="right"/>
    </xf>
    <xf numFmtId="44" fontId="11" fillId="0" borderId="0" xfId="4" applyFont="1" applyProtection="1"/>
    <xf numFmtId="0" fontId="11" fillId="0" borderId="0" xfId="0" applyFont="1" applyBorder="1" applyAlignment="1" applyProtection="1">
      <alignment horizontal="left"/>
    </xf>
    <xf numFmtId="49" fontId="11" fillId="0" borderId="0" xfId="4" applyNumberFormat="1" applyFont="1" applyBorder="1" applyAlignment="1" applyProtection="1">
      <alignment horizontal="right"/>
    </xf>
    <xf numFmtId="0" fontId="11" fillId="0" borderId="0" xfId="0" applyFont="1" applyBorder="1" applyAlignment="1" applyProtection="1">
      <alignment horizontal="center"/>
    </xf>
    <xf numFmtId="49" fontId="11" fillId="0" borderId="0" xfId="4" applyNumberFormat="1" applyFont="1" applyBorder="1" applyAlignment="1" applyProtection="1">
      <alignment horizontal="left"/>
    </xf>
    <xf numFmtId="44" fontId="3" fillId="0" borderId="0" xfId="4" applyFont="1" applyProtection="1"/>
    <xf numFmtId="0" fontId="3" fillId="6" borderId="41" xfId="0" applyFont="1" applyFill="1" applyBorder="1" applyAlignment="1" applyProtection="1">
      <alignment horizontal="left"/>
    </xf>
    <xf numFmtId="0" fontId="2" fillId="0" borderId="0" xfId="0" applyFont="1" applyProtection="1"/>
    <xf numFmtId="0" fontId="3" fillId="0" borderId="0" xfId="0" applyFont="1" applyBorder="1" applyAlignment="1" applyProtection="1">
      <alignment horizontal="left"/>
    </xf>
    <xf numFmtId="0" fontId="2" fillId="0" borderId="0" xfId="0" applyFont="1" applyAlignment="1">
      <alignment horizontal="right"/>
    </xf>
    <xf numFmtId="44" fontId="24" fillId="3" borderId="6" xfId="1" applyNumberFormat="1" applyFont="1" applyBorder="1" applyAlignment="1" applyProtection="1">
      <alignment horizontal="center"/>
    </xf>
    <xf numFmtId="44" fontId="24" fillId="3" borderId="6" xfId="1" applyNumberFormat="1" applyFont="1" applyBorder="1" applyAlignment="1" applyProtection="1">
      <alignment horizontal="center" wrapText="1"/>
    </xf>
    <xf numFmtId="0" fontId="24" fillId="3" borderId="6" xfId="1" applyFont="1" applyBorder="1" applyAlignment="1" applyProtection="1">
      <alignment horizontal="center" wrapText="1"/>
    </xf>
    <xf numFmtId="0" fontId="9" fillId="6" borderId="30" xfId="0" applyFont="1" applyFill="1" applyBorder="1" applyAlignment="1" applyProtection="1">
      <alignment horizontal="left"/>
    </xf>
    <xf numFmtId="0" fontId="9" fillId="6" borderId="26" xfId="0" applyFont="1" applyFill="1" applyBorder="1" applyAlignment="1" applyProtection="1">
      <alignment horizontal="left"/>
    </xf>
    <xf numFmtId="0" fontId="9" fillId="6" borderId="29" xfId="0" applyFont="1" applyFill="1" applyBorder="1" applyProtection="1"/>
    <xf numFmtId="0" fontId="3" fillId="0" borderId="0" xfId="0" applyFont="1" applyBorder="1" applyAlignment="1">
      <alignment horizontal="center" vertical="top" textRotation="180"/>
    </xf>
    <xf numFmtId="44" fontId="12" fillId="0" borderId="15" xfId="4" applyFont="1" applyFill="1" applyBorder="1" applyAlignment="1" applyProtection="1">
      <alignment horizontal="center" vertical="top"/>
    </xf>
    <xf numFmtId="0" fontId="2" fillId="0" borderId="26" xfId="0" applyFont="1" applyFill="1" applyBorder="1" applyAlignment="1" applyProtection="1">
      <alignment vertical="center" wrapText="1"/>
    </xf>
    <xf numFmtId="0" fontId="2" fillId="0" borderId="0" xfId="0" applyFont="1" applyBorder="1" applyAlignment="1">
      <alignment horizontal="right"/>
    </xf>
    <xf numFmtId="0" fontId="2" fillId="0" borderId="20" xfId="0" applyFont="1" applyBorder="1" applyAlignment="1">
      <alignment horizontal="right"/>
    </xf>
    <xf numFmtId="0" fontId="3" fillId="0" borderId="0" xfId="0" applyFont="1" applyAlignment="1"/>
    <xf numFmtId="0" fontId="3" fillId="0" borderId="0" xfId="0" applyFont="1" applyBorder="1" applyAlignment="1" applyProtection="1">
      <alignment horizontal="left"/>
      <protection locked="0"/>
    </xf>
    <xf numFmtId="0" fontId="5" fillId="0" borderId="0" xfId="0" applyFont="1"/>
    <xf numFmtId="0" fontId="2" fillId="0" borderId="0" xfId="0" applyFont="1"/>
    <xf numFmtId="0" fontId="3" fillId="0" borderId="42" xfId="0" applyFont="1" applyBorder="1"/>
    <xf numFmtId="0" fontId="2" fillId="0" borderId="43" xfId="0" applyFont="1" applyBorder="1" applyAlignment="1">
      <alignment horizontal="center"/>
    </xf>
    <xf numFmtId="0" fontId="2" fillId="0" borderId="44" xfId="0" applyFont="1" applyBorder="1" applyAlignment="1">
      <alignment horizontal="center"/>
    </xf>
    <xf numFmtId="0" fontId="2" fillId="0" borderId="22" xfId="0" applyFont="1" applyBorder="1" applyAlignment="1">
      <alignment horizontal="center"/>
    </xf>
    <xf numFmtId="0" fontId="2" fillId="0" borderId="45" xfId="0" applyFont="1" applyBorder="1" applyAlignment="1">
      <alignment horizontal="center" wrapText="1"/>
    </xf>
    <xf numFmtId="0" fontId="2" fillId="0" borderId="46" xfId="0" applyFont="1" applyBorder="1" applyAlignment="1">
      <alignment horizontal="center"/>
    </xf>
    <xf numFmtId="0" fontId="3" fillId="0" borderId="16" xfId="0" applyFont="1" applyBorder="1"/>
    <xf numFmtId="41" fontId="3" fillId="0" borderId="6" xfId="0" applyNumberFormat="1" applyFont="1" applyBorder="1" applyProtection="1">
      <protection locked="0"/>
    </xf>
    <xf numFmtId="41" fontId="3" fillId="0" borderId="6" xfId="0" applyNumberFormat="1" applyFont="1" applyBorder="1"/>
    <xf numFmtId="172" fontId="3" fillId="0" borderId="6" xfId="0" applyNumberFormat="1" applyFont="1" applyBorder="1" applyProtection="1">
      <protection locked="0"/>
    </xf>
    <xf numFmtId="44" fontId="3" fillId="0" borderId="47" xfId="0" applyNumberFormat="1" applyFont="1" applyBorder="1"/>
    <xf numFmtId="0" fontId="3" fillId="0" borderId="48" xfId="0" applyFont="1" applyBorder="1"/>
    <xf numFmtId="0" fontId="3" fillId="0" borderId="49" xfId="0" applyFont="1" applyBorder="1"/>
    <xf numFmtId="0" fontId="2" fillId="0" borderId="50" xfId="0" applyFont="1" applyBorder="1" applyAlignment="1">
      <alignment horizontal="right"/>
    </xf>
    <xf numFmtId="44" fontId="2" fillId="0" borderId="51" xfId="0" applyNumberFormat="1" applyFont="1" applyBorder="1"/>
    <xf numFmtId="0" fontId="12" fillId="0" borderId="0" xfId="0" applyFont="1"/>
    <xf numFmtId="0" fontId="5" fillId="0" borderId="0" xfId="0" applyFont="1" applyProtection="1"/>
    <xf numFmtId="0" fontId="3" fillId="0" borderId="0" xfId="0" applyFont="1" applyAlignment="1" applyProtection="1">
      <alignment horizontal="right"/>
    </xf>
    <xf numFmtId="0" fontId="10" fillId="0" borderId="0" xfId="0" applyFont="1" applyFill="1" applyBorder="1"/>
    <xf numFmtId="0" fontId="9" fillId="0" borderId="0" xfId="0" applyFont="1" applyFill="1" applyBorder="1" applyAlignment="1" applyProtection="1">
      <alignment horizontal="right"/>
    </xf>
    <xf numFmtId="0" fontId="25" fillId="3" borderId="26" xfId="1" applyFont="1" applyBorder="1" applyAlignment="1">
      <alignment horizontal="center"/>
    </xf>
    <xf numFmtId="0" fontId="25" fillId="3" borderId="26" xfId="1" applyFont="1" applyBorder="1" applyAlignment="1"/>
    <xf numFmtId="0" fontId="25" fillId="3" borderId="52" xfId="1" applyFont="1" applyBorder="1" applyAlignment="1"/>
    <xf numFmtId="0" fontId="10" fillId="0" borderId="16" xfId="0" applyFont="1" applyFill="1" applyBorder="1" applyProtection="1">
      <protection locked="0"/>
    </xf>
    <xf numFmtId="44" fontId="10" fillId="0" borderId="53" xfId="4" applyFont="1" applyFill="1" applyBorder="1" applyProtection="1">
      <protection locked="0"/>
    </xf>
    <xf numFmtId="44" fontId="10" fillId="0" borderId="54" xfId="4" applyFont="1" applyFill="1" applyBorder="1" applyProtection="1">
      <protection locked="0"/>
    </xf>
    <xf numFmtId="0" fontId="10" fillId="0" borderId="17" xfId="0" applyFont="1" applyFill="1" applyBorder="1" applyProtection="1">
      <protection locked="0"/>
    </xf>
    <xf numFmtId="44" fontId="10" fillId="0" borderId="55" xfId="4" applyFont="1" applyFill="1" applyBorder="1" applyProtection="1">
      <protection locked="0"/>
    </xf>
    <xf numFmtId="0" fontId="8" fillId="0" borderId="56" xfId="0" applyFont="1" applyFill="1" applyBorder="1" applyAlignment="1">
      <alignment horizontal="right"/>
    </xf>
    <xf numFmtId="44" fontId="10" fillId="0" borderId="57" xfId="4" applyFont="1" applyFill="1" applyBorder="1"/>
    <xf numFmtId="44" fontId="10" fillId="0" borderId="56" xfId="4" applyFont="1" applyFill="1" applyBorder="1"/>
    <xf numFmtId="0" fontId="25" fillId="3" borderId="58" xfId="1" applyFont="1" applyBorder="1" applyAlignment="1"/>
    <xf numFmtId="0" fontId="15" fillId="0" borderId="0" xfId="0" applyFont="1" applyFill="1" applyBorder="1"/>
    <xf numFmtId="0" fontId="11" fillId="0" borderId="0" xfId="0" applyFont="1" applyFill="1" applyBorder="1"/>
    <xf numFmtId="0" fontId="9" fillId="0" borderId="0" xfId="0" applyFont="1" applyFill="1" applyBorder="1" applyAlignment="1">
      <alignment horizontal="left" wrapText="1"/>
    </xf>
    <xf numFmtId="0" fontId="9" fillId="0" borderId="0" xfId="0" applyFont="1" applyFill="1" applyBorder="1" applyAlignment="1">
      <alignment horizontal="left" vertical="top"/>
    </xf>
    <xf numFmtId="0" fontId="9" fillId="0" borderId="0" xfId="0" applyFont="1" applyFill="1" applyBorder="1" applyAlignment="1">
      <alignment horizontal="center" vertical="top"/>
    </xf>
    <xf numFmtId="0" fontId="11" fillId="0" borderId="20" xfId="0" applyFont="1" applyFill="1" applyBorder="1"/>
    <xf numFmtId="0" fontId="11" fillId="0" borderId="0" xfId="0" applyFont="1" applyFill="1" applyBorder="1" applyAlignment="1">
      <alignment horizontal="center" vertical="center" textRotation="180"/>
    </xf>
    <xf numFmtId="0" fontId="11" fillId="0" borderId="15" xfId="0" applyFont="1" applyFill="1" applyBorder="1" applyAlignment="1">
      <alignment horizontal="center" vertical="center" textRotation="180"/>
    </xf>
    <xf numFmtId="0" fontId="23" fillId="3" borderId="17" xfId="1" applyFont="1" applyBorder="1" applyAlignment="1">
      <alignment horizontal="center" vertical="center" textRotation="90"/>
    </xf>
    <xf numFmtId="0" fontId="23" fillId="3" borderId="59" xfId="1" applyFont="1" applyBorder="1" applyAlignment="1">
      <alignment horizontal="center" vertical="center" textRotation="90"/>
    </xf>
    <xf numFmtId="0" fontId="23" fillId="3" borderId="21" xfId="1" applyFont="1" applyBorder="1" applyAlignment="1">
      <alignment horizontal="center" vertical="center" textRotation="90"/>
    </xf>
    <xf numFmtId="0" fontId="23" fillId="3" borderId="51" xfId="1" applyFont="1" applyBorder="1" applyAlignment="1">
      <alignment horizontal="center" vertical="center" textRotation="90"/>
    </xf>
    <xf numFmtId="44" fontId="8" fillId="0" borderId="56" xfId="4" applyFont="1" applyFill="1" applyBorder="1"/>
    <xf numFmtId="44" fontId="10" fillId="0" borderId="45" xfId="4" applyNumberFormat="1" applyFont="1" applyFill="1" applyBorder="1" applyProtection="1">
      <protection locked="0"/>
    </xf>
    <xf numFmtId="44" fontId="10" fillId="0" borderId="46" xfId="4" applyNumberFormat="1" applyFont="1" applyFill="1" applyBorder="1" applyProtection="1">
      <protection locked="0"/>
    </xf>
    <xf numFmtId="44" fontId="10" fillId="0" borderId="6" xfId="0" applyNumberFormat="1" applyFont="1" applyFill="1" applyBorder="1" applyProtection="1">
      <protection locked="0"/>
    </xf>
    <xf numFmtId="44" fontId="10" fillId="0" borderId="47" xfId="0" applyNumberFormat="1" applyFont="1" applyFill="1" applyBorder="1" applyProtection="1">
      <protection locked="0"/>
    </xf>
    <xf numFmtId="44" fontId="10" fillId="0" borderId="59" xfId="0" applyNumberFormat="1" applyFont="1" applyFill="1" applyBorder="1" applyProtection="1">
      <protection locked="0"/>
    </xf>
    <xf numFmtId="44" fontId="10" fillId="0" borderId="51" xfId="0" applyNumberFormat="1" applyFont="1" applyFill="1" applyBorder="1" applyProtection="1">
      <protection locked="0"/>
    </xf>
    <xf numFmtId="41" fontId="10" fillId="0" borderId="47" xfId="0" applyNumberFormat="1" applyFont="1" applyFill="1" applyBorder="1" applyProtection="1">
      <protection locked="0"/>
    </xf>
    <xf numFmtId="41" fontId="10" fillId="0" borderId="51" xfId="0" applyNumberFormat="1" applyFont="1" applyFill="1" applyBorder="1" applyProtection="1">
      <protection locked="0"/>
    </xf>
    <xf numFmtId="41" fontId="8" fillId="0" borderId="28" xfId="0" applyNumberFormat="1" applyFont="1" applyFill="1" applyBorder="1" applyAlignment="1"/>
    <xf numFmtId="0" fontId="9" fillId="0" borderId="0" xfId="0" applyFont="1" applyFill="1" applyBorder="1" applyAlignment="1" applyProtection="1"/>
    <xf numFmtId="41" fontId="10" fillId="0" borderId="22" xfId="0" applyNumberFormat="1" applyFont="1" applyFill="1" applyBorder="1" applyProtection="1">
      <protection locked="0"/>
    </xf>
    <xf numFmtId="41" fontId="10" fillId="0" borderId="45" xfId="0" applyNumberFormat="1" applyFont="1" applyFill="1" applyBorder="1" applyProtection="1">
      <protection locked="0"/>
    </xf>
    <xf numFmtId="41" fontId="10" fillId="0" borderId="16" xfId="0" applyNumberFormat="1" applyFont="1" applyFill="1" applyBorder="1" applyProtection="1">
      <protection locked="0"/>
    </xf>
    <xf numFmtId="41" fontId="10" fillId="0" borderId="6" xfId="0" applyNumberFormat="1" applyFont="1" applyFill="1" applyBorder="1" applyProtection="1">
      <protection locked="0"/>
    </xf>
    <xf numFmtId="41" fontId="10" fillId="0" borderId="17" xfId="0" applyNumberFormat="1" applyFont="1" applyFill="1" applyBorder="1" applyProtection="1">
      <protection locked="0"/>
    </xf>
    <xf numFmtId="41" fontId="10" fillId="0" borderId="59" xfId="0" applyNumberFormat="1" applyFont="1" applyFill="1" applyBorder="1" applyProtection="1">
      <protection locked="0"/>
    </xf>
    <xf numFmtId="41" fontId="8" fillId="0" borderId="57" xfId="0" applyNumberFormat="1" applyFont="1" applyFill="1" applyBorder="1"/>
    <xf numFmtId="41" fontId="8" fillId="0" borderId="56" xfId="0" applyNumberFormat="1" applyFont="1" applyFill="1" applyBorder="1"/>
    <xf numFmtId="0" fontId="22" fillId="3" borderId="16" xfId="1" applyFont="1" applyBorder="1" applyAlignment="1">
      <alignment wrapText="1"/>
    </xf>
    <xf numFmtId="0" fontId="22" fillId="3" borderId="16" xfId="1" applyFont="1" applyBorder="1" applyAlignment="1">
      <alignment horizontal="left" vertical="center" wrapText="1"/>
    </xf>
    <xf numFmtId="0" fontId="22" fillId="3" borderId="16" xfId="1" applyFont="1" applyBorder="1" applyAlignment="1"/>
    <xf numFmtId="0" fontId="22" fillId="3" borderId="6" xfId="1" applyFont="1" applyBorder="1" applyAlignment="1">
      <alignment horizontal="center"/>
    </xf>
    <xf numFmtId="0" fontId="22" fillId="3" borderId="47" xfId="1" applyFont="1" applyBorder="1" applyAlignment="1">
      <alignment horizontal="center"/>
    </xf>
    <xf numFmtId="0" fontId="11" fillId="0" borderId="16" xfId="0" applyFont="1" applyFill="1" applyBorder="1" applyAlignment="1">
      <alignment horizontal="left"/>
    </xf>
    <xf numFmtId="0" fontId="22" fillId="3" borderId="16" xfId="1" applyFont="1" applyBorder="1" applyAlignment="1">
      <alignment vertical="center"/>
    </xf>
    <xf numFmtId="0" fontId="22" fillId="3" borderId="6" xfId="1" applyFont="1" applyBorder="1" applyAlignment="1">
      <alignment horizontal="center" vertical="center"/>
    </xf>
    <xf numFmtId="0" fontId="22" fillId="3" borderId="47" xfId="1" applyFont="1" applyBorder="1" applyAlignment="1">
      <alignment horizontal="center" vertical="center"/>
    </xf>
    <xf numFmtId="0" fontId="11" fillId="0" borderId="16" xfId="0" applyFont="1" applyFill="1" applyBorder="1" applyAlignment="1">
      <alignment horizontal="left" indent="2"/>
    </xf>
    <xf numFmtId="0" fontId="11" fillId="0" borderId="16" xfId="0" applyFont="1" applyFill="1" applyBorder="1" applyAlignment="1">
      <alignment horizontal="left" vertical="center" indent="1"/>
    </xf>
    <xf numFmtId="0" fontId="11" fillId="0" borderId="16" xfId="0" applyFont="1" applyFill="1" applyBorder="1" applyAlignment="1">
      <alignment horizontal="left" vertical="center" indent="2"/>
    </xf>
    <xf numFmtId="0" fontId="11" fillId="0" borderId="17" xfId="0" applyFont="1" applyFill="1" applyBorder="1" applyAlignment="1">
      <alignment horizontal="left" vertical="center" indent="2"/>
    </xf>
    <xf numFmtId="0" fontId="22" fillId="0" borderId="16" xfId="1" applyFont="1" applyFill="1" applyBorder="1" applyAlignment="1">
      <alignment horizontal="left" vertical="center" indent="1"/>
    </xf>
    <xf numFmtId="0" fontId="11" fillId="0" borderId="16" xfId="0" applyFont="1" applyFill="1" applyBorder="1" applyAlignment="1">
      <alignment horizontal="left" indent="1"/>
    </xf>
    <xf numFmtId="0" fontId="22" fillId="3" borderId="16" xfId="1" applyFont="1" applyBorder="1" applyAlignment="1">
      <alignment horizontal="left" vertical="center"/>
    </xf>
    <xf numFmtId="0" fontId="11" fillId="0" borderId="0" xfId="0" applyFont="1" applyFill="1" applyBorder="1" applyAlignment="1" applyProtection="1">
      <alignment horizontal="left" vertical="center" indent="2"/>
    </xf>
    <xf numFmtId="0" fontId="11" fillId="0" borderId="26" xfId="0" applyFont="1" applyFill="1" applyBorder="1" applyAlignment="1" applyProtection="1">
      <alignment vertical="center"/>
    </xf>
    <xf numFmtId="0" fontId="11"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22" fillId="3" borderId="60" xfId="1" applyFont="1" applyBorder="1" applyAlignment="1" applyProtection="1">
      <alignment vertical="center"/>
    </xf>
    <xf numFmtId="0" fontId="22" fillId="0" borderId="6" xfId="1" applyFont="1" applyFill="1" applyBorder="1" applyAlignment="1" applyProtection="1">
      <alignment horizontal="center"/>
      <protection locked="0"/>
    </xf>
    <xf numFmtId="0" fontId="22" fillId="0" borderId="47" xfId="1" applyFont="1" applyFill="1" applyBorder="1" applyAlignment="1" applyProtection="1">
      <alignment horizontal="center"/>
      <protection locked="0"/>
    </xf>
    <xf numFmtId="0" fontId="22" fillId="0" borderId="16" xfId="1" applyFont="1" applyFill="1" applyBorder="1" applyAlignment="1" applyProtection="1">
      <alignment horizontal="left" indent="2"/>
      <protection locked="0"/>
    </xf>
    <xf numFmtId="0" fontId="11" fillId="0" borderId="17" xfId="0" applyFont="1" applyFill="1" applyBorder="1" applyAlignment="1" applyProtection="1">
      <alignment horizontal="left" indent="2"/>
      <protection locked="0"/>
    </xf>
    <xf numFmtId="0" fontId="0" fillId="0" borderId="0" xfId="0" applyFont="1" applyFill="1" applyBorder="1"/>
    <xf numFmtId="0" fontId="0" fillId="0" borderId="0" xfId="0" applyFont="1" applyFill="1" applyBorder="1" applyAlignment="1">
      <alignment vertical="center"/>
    </xf>
    <xf numFmtId="0" fontId="10" fillId="0" borderId="51" xfId="0" applyFont="1" applyFill="1" applyBorder="1" applyAlignment="1">
      <alignment horizontal="center" vertical="center" textRotation="90" wrapText="1"/>
    </xf>
    <xf numFmtId="0" fontId="10" fillId="0" borderId="22" xfId="0" applyFont="1" applyFill="1" applyBorder="1" applyProtection="1">
      <protection locked="0"/>
    </xf>
    <xf numFmtId="0" fontId="10" fillId="0" borderId="45" xfId="0" applyFont="1" applyFill="1" applyBorder="1" applyProtection="1">
      <protection locked="0"/>
    </xf>
    <xf numFmtId="0" fontId="10" fillId="0" borderId="6" xfId="0" applyFont="1" applyFill="1" applyBorder="1" applyProtection="1">
      <protection locked="0"/>
    </xf>
    <xf numFmtId="0" fontId="10" fillId="0" borderId="59" xfId="0" applyFont="1" applyFill="1" applyBorder="1" applyProtection="1">
      <protection locked="0"/>
    </xf>
    <xf numFmtId="0" fontId="10" fillId="0" borderId="61" xfId="0" applyFont="1" applyFill="1" applyBorder="1" applyAlignment="1">
      <alignment horizontal="center" vertical="center" wrapText="1"/>
    </xf>
    <xf numFmtId="0" fontId="10" fillId="0" borderId="49" xfId="0" applyFont="1" applyFill="1" applyBorder="1" applyAlignment="1">
      <alignment horizontal="center" vertical="center" textRotation="90" wrapText="1"/>
    </xf>
    <xf numFmtId="0" fontId="10" fillId="0" borderId="59" xfId="0" applyFont="1" applyFill="1" applyBorder="1" applyAlignment="1">
      <alignment horizontal="center" vertical="center" textRotation="90"/>
    </xf>
    <xf numFmtId="0" fontId="10" fillId="0" borderId="59" xfId="0" applyFont="1" applyFill="1" applyBorder="1" applyAlignment="1">
      <alignment vertical="center" textRotation="90"/>
    </xf>
    <xf numFmtId="0" fontId="10" fillId="0" borderId="17" xfId="0" applyFont="1" applyFill="1" applyBorder="1" applyAlignment="1">
      <alignment horizontal="center" vertical="center" textRotation="90"/>
    </xf>
    <xf numFmtId="0" fontId="10" fillId="0" borderId="50" xfId="0" applyFont="1" applyFill="1" applyBorder="1" applyAlignment="1">
      <alignment horizontal="center" vertical="center" textRotation="90"/>
    </xf>
    <xf numFmtId="0" fontId="10" fillId="0" borderId="62" xfId="0" applyFont="1" applyFill="1" applyBorder="1" applyAlignment="1">
      <alignment horizontal="center" vertical="center" textRotation="90"/>
    </xf>
    <xf numFmtId="0" fontId="10" fillId="0" borderId="62" xfId="0" applyFont="1" applyFill="1" applyBorder="1" applyAlignment="1">
      <alignment vertical="center" textRotation="90"/>
    </xf>
    <xf numFmtId="49" fontId="10" fillId="0" borderId="45" xfId="0" applyNumberFormat="1" applyFont="1" applyFill="1" applyBorder="1" applyProtection="1">
      <protection locked="0"/>
    </xf>
    <xf numFmtId="49" fontId="10" fillId="0" borderId="6" xfId="0" applyNumberFormat="1" applyFont="1" applyFill="1" applyBorder="1" applyProtection="1">
      <protection locked="0"/>
    </xf>
    <xf numFmtId="49" fontId="10" fillId="0" borderId="59" xfId="0" applyNumberFormat="1" applyFont="1" applyFill="1" applyBorder="1" applyProtection="1">
      <protection locked="0"/>
    </xf>
    <xf numFmtId="49" fontId="10" fillId="0" borderId="8" xfId="0" applyNumberFormat="1" applyFont="1" applyFill="1" applyBorder="1" applyProtection="1">
      <protection locked="0"/>
    </xf>
    <xf numFmtId="49" fontId="10" fillId="0" borderId="22" xfId="0" applyNumberFormat="1" applyFont="1" applyFill="1" applyBorder="1" applyProtection="1">
      <protection locked="0"/>
    </xf>
    <xf numFmtId="49" fontId="10" fillId="0" borderId="38" xfId="0" applyNumberFormat="1" applyFont="1" applyFill="1" applyBorder="1" applyProtection="1">
      <protection locked="0"/>
    </xf>
    <xf numFmtId="49" fontId="10" fillId="0" borderId="63" xfId="0" applyNumberFormat="1" applyFont="1" applyFill="1" applyBorder="1" applyProtection="1">
      <protection locked="0"/>
    </xf>
    <xf numFmtId="49" fontId="10" fillId="0" borderId="46" xfId="0" applyNumberFormat="1" applyFont="1" applyFill="1" applyBorder="1" applyProtection="1">
      <protection locked="0"/>
    </xf>
    <xf numFmtId="49" fontId="10" fillId="0" borderId="53" xfId="0" applyNumberFormat="1" applyFont="1" applyFill="1" applyBorder="1" applyProtection="1">
      <protection locked="0"/>
    </xf>
    <xf numFmtId="49" fontId="10" fillId="0" borderId="9" xfId="0" applyNumberFormat="1" applyFont="1" applyFill="1" applyBorder="1" applyProtection="1">
      <protection locked="0"/>
    </xf>
    <xf numFmtId="49" fontId="10" fillId="0" borderId="16" xfId="0" applyNumberFormat="1" applyFont="1" applyFill="1" applyBorder="1" applyProtection="1">
      <protection locked="0"/>
    </xf>
    <xf numFmtId="49" fontId="10" fillId="0" borderId="64" xfId="0" applyNumberFormat="1" applyFont="1" applyFill="1" applyBorder="1" applyProtection="1">
      <protection locked="0"/>
    </xf>
    <xf numFmtId="49" fontId="10" fillId="0" borderId="7" xfId="0" applyNumberFormat="1" applyFont="1" applyFill="1" applyBorder="1" applyProtection="1">
      <protection locked="0"/>
    </xf>
    <xf numFmtId="49" fontId="10" fillId="0" borderId="47" xfId="0" applyNumberFormat="1" applyFont="1" applyFill="1" applyBorder="1" applyProtection="1">
      <protection locked="0"/>
    </xf>
    <xf numFmtId="49" fontId="10" fillId="0" borderId="54" xfId="0" applyNumberFormat="1" applyFont="1" applyFill="1" applyBorder="1" applyProtection="1">
      <protection locked="0"/>
    </xf>
    <xf numFmtId="49" fontId="10" fillId="0" borderId="62" xfId="0" applyNumberFormat="1" applyFont="1" applyFill="1" applyBorder="1" applyProtection="1">
      <protection locked="0"/>
    </xf>
    <xf numFmtId="49" fontId="10" fillId="0" borderId="17" xfId="0" applyNumberFormat="1" applyFont="1" applyFill="1" applyBorder="1" applyProtection="1">
      <protection locked="0"/>
    </xf>
    <xf numFmtId="49" fontId="10" fillId="0" borderId="65" xfId="0" applyNumberFormat="1" applyFont="1" applyFill="1" applyBorder="1" applyProtection="1">
      <protection locked="0"/>
    </xf>
    <xf numFmtId="49" fontId="10" fillId="0" borderId="50" xfId="0" applyNumberFormat="1" applyFont="1" applyFill="1" applyBorder="1" applyProtection="1">
      <protection locked="0"/>
    </xf>
    <xf numFmtId="49" fontId="10" fillId="0" borderId="51" xfId="0" applyNumberFormat="1" applyFont="1" applyFill="1" applyBorder="1" applyProtection="1">
      <protection locked="0"/>
    </xf>
    <xf numFmtId="49" fontId="10" fillId="0" borderId="55" xfId="0" applyNumberFormat="1" applyFont="1" applyFill="1" applyBorder="1" applyProtection="1">
      <protection locked="0"/>
    </xf>
    <xf numFmtId="1" fontId="10" fillId="0" borderId="38" xfId="0" applyNumberFormat="1" applyFont="1" applyFill="1" applyBorder="1" applyProtection="1">
      <protection locked="0"/>
    </xf>
    <xf numFmtId="1" fontId="10" fillId="0" borderId="64" xfId="0" applyNumberFormat="1" applyFont="1" applyFill="1" applyBorder="1" applyProtection="1">
      <protection locked="0"/>
    </xf>
    <xf numFmtId="1" fontId="10" fillId="0" borderId="65" xfId="0" applyNumberFormat="1" applyFont="1" applyFill="1" applyBorder="1" applyProtection="1">
      <protection locked="0"/>
    </xf>
    <xf numFmtId="0" fontId="3" fillId="0" borderId="0" xfId="0" applyFont="1" applyFill="1" applyBorder="1" applyProtection="1"/>
    <xf numFmtId="0" fontId="19" fillId="0" borderId="0" xfId="0" applyFont="1" applyFill="1" applyBorder="1" applyProtection="1"/>
    <xf numFmtId="0" fontId="11" fillId="0" borderId="6" xfId="0" applyFont="1" applyFill="1" applyBorder="1" applyAlignment="1" applyProtection="1">
      <alignment horizontal="center"/>
      <protection locked="0"/>
    </xf>
    <xf numFmtId="0" fontId="11" fillId="0" borderId="47" xfId="0" applyFont="1" applyFill="1" applyBorder="1" applyAlignment="1" applyProtection="1">
      <alignment horizontal="center"/>
      <protection locked="0"/>
    </xf>
    <xf numFmtId="0" fontId="11" fillId="0" borderId="6" xfId="0" applyFont="1" applyFill="1" applyBorder="1" applyAlignment="1" applyProtection="1">
      <alignment horizontal="center" vertical="center"/>
      <protection locked="0"/>
    </xf>
    <xf numFmtId="0" fontId="11" fillId="0" borderId="47" xfId="0" applyFont="1" applyFill="1" applyBorder="1" applyAlignment="1" applyProtection="1">
      <alignment horizontal="center" vertical="center"/>
      <protection locked="0"/>
    </xf>
    <xf numFmtId="0" fontId="11" fillId="0" borderId="59" xfId="0" applyFont="1" applyFill="1" applyBorder="1" applyAlignment="1" applyProtection="1">
      <alignment horizontal="center" vertical="center"/>
      <protection locked="0"/>
    </xf>
    <xf numFmtId="0" fontId="11" fillId="0" borderId="51" xfId="0" applyFont="1" applyFill="1" applyBorder="1" applyAlignment="1" applyProtection="1">
      <alignment horizontal="center" vertical="center"/>
      <protection locked="0"/>
    </xf>
    <xf numFmtId="0" fontId="22" fillId="3" borderId="66" xfId="1" applyFont="1" applyBorder="1" applyAlignment="1" applyProtection="1">
      <alignment horizontal="center"/>
    </xf>
    <xf numFmtId="0" fontId="22" fillId="3" borderId="67" xfId="1" applyFont="1" applyBorder="1" applyAlignment="1" applyProtection="1">
      <alignment horizontal="center"/>
    </xf>
    <xf numFmtId="0" fontId="22" fillId="3" borderId="6" xfId="1" applyFont="1" applyBorder="1" applyAlignment="1">
      <alignment horizontal="center" wrapText="1"/>
    </xf>
    <xf numFmtId="0" fontId="22" fillId="3" borderId="47" xfId="1" applyFont="1" applyBorder="1" applyAlignment="1">
      <alignment horizontal="center" wrapText="1"/>
    </xf>
    <xf numFmtId="0" fontId="11" fillId="0" borderId="6" xfId="0" applyFont="1" applyFill="1" applyBorder="1" applyAlignment="1" applyProtection="1">
      <alignment horizontal="center" wrapText="1"/>
      <protection locked="0"/>
    </xf>
    <xf numFmtId="0" fontId="11" fillId="0" borderId="47" xfId="0" applyFont="1" applyFill="1" applyBorder="1" applyAlignment="1" applyProtection="1">
      <alignment horizontal="center" wrapText="1"/>
      <protection locked="0"/>
    </xf>
    <xf numFmtId="0" fontId="11" fillId="0" borderId="59" xfId="0" applyFont="1" applyFill="1" applyBorder="1" applyAlignment="1" applyProtection="1">
      <alignment horizontal="center" wrapText="1"/>
      <protection locked="0"/>
    </xf>
    <xf numFmtId="0" fontId="11" fillId="0" borderId="51" xfId="0" applyFont="1" applyFill="1" applyBorder="1" applyAlignment="1" applyProtection="1">
      <alignment horizontal="center" wrapText="1"/>
      <protection locked="0"/>
    </xf>
    <xf numFmtId="7" fontId="12" fillId="0" borderId="0" xfId="0" applyNumberFormat="1" applyFont="1" applyBorder="1" applyProtection="1">
      <protection locked="0"/>
    </xf>
    <xf numFmtId="0" fontId="3" fillId="0" borderId="0" xfId="0" applyFont="1" applyBorder="1" applyProtection="1">
      <protection locked="0"/>
    </xf>
    <xf numFmtId="0" fontId="3" fillId="0" borderId="0" xfId="0" applyFont="1" applyFill="1" applyBorder="1" applyAlignment="1">
      <alignment horizontal="center" vertical="top" textRotation="180"/>
    </xf>
    <xf numFmtId="0" fontId="10" fillId="0" borderId="0" xfId="0" applyFont="1" applyFill="1"/>
    <xf numFmtId="0" fontId="3" fillId="0" borderId="0" xfId="0" applyFont="1" applyFill="1" applyBorder="1" applyProtection="1">
      <protection locked="0"/>
    </xf>
    <xf numFmtId="0" fontId="21" fillId="0" borderId="0" xfId="2" applyNumberFormat="1" applyFont="1" applyFill="1" applyBorder="1" applyAlignment="1" applyProtection="1">
      <alignment horizontal="center"/>
      <protection locked="0"/>
    </xf>
    <xf numFmtId="44" fontId="3" fillId="0" borderId="0" xfId="0" applyNumberFormat="1" applyFont="1" applyFill="1" applyBorder="1" applyProtection="1">
      <protection locked="0"/>
    </xf>
    <xf numFmtId="0" fontId="2" fillId="0" borderId="0" xfId="0" applyFont="1" applyBorder="1" applyAlignment="1"/>
    <xf numFmtId="44" fontId="3" fillId="0" borderId="26" xfId="0" applyNumberFormat="1" applyFont="1" applyBorder="1" applyProtection="1"/>
    <xf numFmtId="44" fontId="3" fillId="0" borderId="0" xfId="0" applyNumberFormat="1" applyFont="1" applyBorder="1" applyProtection="1"/>
    <xf numFmtId="165" fontId="3" fillId="0" borderId="0" xfId="0" applyNumberFormat="1" applyFont="1" applyFill="1" applyBorder="1" applyAlignment="1" applyProtection="1">
      <alignment horizontal="left" vertical="center"/>
    </xf>
    <xf numFmtId="165" fontId="3" fillId="0" borderId="27" xfId="0" applyNumberFormat="1" applyFont="1" applyFill="1" applyBorder="1" applyAlignment="1" applyProtection="1">
      <alignment horizontal="left" vertical="center"/>
    </xf>
    <xf numFmtId="0" fontId="2" fillId="0" borderId="68" xfId="0" applyFont="1" applyBorder="1" applyAlignment="1">
      <alignment horizontal="center" vertical="center" wrapText="1"/>
    </xf>
    <xf numFmtId="0" fontId="2" fillId="0" borderId="69" xfId="0" applyFont="1" applyBorder="1" applyAlignment="1">
      <alignment horizontal="center" vertical="center" wrapText="1"/>
    </xf>
    <xf numFmtId="0" fontId="2" fillId="0" borderId="70" xfId="0" applyFont="1" applyBorder="1" applyAlignment="1">
      <alignment horizontal="center" vertical="center" wrapText="1"/>
    </xf>
    <xf numFmtId="0" fontId="2" fillId="0" borderId="71" xfId="0" applyFont="1" applyBorder="1" applyAlignment="1">
      <alignment horizontal="center" vertical="center" wrapText="1"/>
    </xf>
    <xf numFmtId="0" fontId="2" fillId="0" borderId="72" xfId="0" applyFont="1" applyBorder="1" applyAlignment="1">
      <alignment horizontal="center" vertical="center" wrapText="1"/>
    </xf>
    <xf numFmtId="0" fontId="2" fillId="0" borderId="73" xfId="0" applyFont="1" applyBorder="1" applyAlignment="1">
      <alignment horizontal="center" vertical="center" wrapText="1"/>
    </xf>
    <xf numFmtId="0" fontId="3" fillId="0" borderId="6" xfId="0" applyFont="1" applyBorder="1" applyAlignment="1">
      <alignment horizontal="center"/>
    </xf>
    <xf numFmtId="0" fontId="2" fillId="0" borderId="45" xfId="0" applyFont="1" applyBorder="1" applyAlignment="1">
      <alignment horizontal="center"/>
    </xf>
    <xf numFmtId="168" fontId="3" fillId="2" borderId="1" xfId="0" applyNumberFormat="1" applyFont="1" applyFill="1" applyBorder="1" applyAlignment="1">
      <alignment horizontal="right" wrapText="1"/>
    </xf>
    <xf numFmtId="8" fontId="10" fillId="0" borderId="6" xfId="0" applyNumberFormat="1" applyFont="1" applyFill="1" applyBorder="1" applyProtection="1">
      <protection locked="0"/>
    </xf>
    <xf numFmtId="15" fontId="3" fillId="0" borderId="20" xfId="0" applyNumberFormat="1" applyFont="1" applyBorder="1" applyAlignment="1" applyProtection="1">
      <alignment horizontal="left"/>
      <protection locked="0"/>
    </xf>
    <xf numFmtId="0" fontId="10" fillId="0" borderId="20" xfId="0" applyFont="1" applyFill="1" applyBorder="1" applyAlignment="1" applyProtection="1">
      <alignment horizontal="left"/>
      <protection locked="0"/>
    </xf>
    <xf numFmtId="0" fontId="23" fillId="3" borderId="79" xfId="1" applyFont="1" applyBorder="1" applyAlignment="1">
      <alignment horizontal="center" wrapText="1"/>
    </xf>
    <xf numFmtId="0" fontId="23" fillId="3" borderId="80" xfId="1" applyFont="1" applyBorder="1" applyAlignment="1">
      <alignment horizontal="center" wrapText="1"/>
    </xf>
    <xf numFmtId="0" fontId="23" fillId="3" borderId="76" xfId="1" applyFont="1" applyBorder="1" applyAlignment="1">
      <alignment horizontal="center" wrapText="1"/>
    </xf>
    <xf numFmtId="0" fontId="23" fillId="3" borderId="77" xfId="1" applyFont="1" applyBorder="1" applyAlignment="1">
      <alignment horizontal="center" wrapText="1"/>
    </xf>
    <xf numFmtId="0" fontId="23" fillId="3" borderId="78" xfId="1" applyFont="1" applyBorder="1" applyAlignment="1">
      <alignment horizontal="center" wrapText="1"/>
    </xf>
    <xf numFmtId="0" fontId="23" fillId="3" borderId="81" xfId="1" applyFont="1" applyBorder="1" applyAlignment="1">
      <alignment horizontal="center" textRotation="90" wrapText="1"/>
    </xf>
    <xf numFmtId="0" fontId="23" fillId="3" borderId="58" xfId="1" applyFont="1" applyBorder="1" applyAlignment="1">
      <alignment horizontal="center" textRotation="90" wrapText="1"/>
    </xf>
    <xf numFmtId="0" fontId="25" fillId="3" borderId="52" xfId="1" applyFont="1" applyBorder="1" applyAlignment="1">
      <alignment horizontal="center"/>
    </xf>
    <xf numFmtId="0" fontId="25" fillId="3" borderId="58" xfId="1" applyFont="1" applyBorder="1" applyAlignment="1">
      <alignment horizontal="center"/>
    </xf>
    <xf numFmtId="0" fontId="3" fillId="0" borderId="74" xfId="0" applyFont="1" applyFill="1" applyBorder="1" applyAlignment="1">
      <alignment horizontal="center" vertical="top" textRotation="180"/>
    </xf>
    <xf numFmtId="0" fontId="3" fillId="0" borderId="75" xfId="0" applyFont="1" applyFill="1" applyBorder="1" applyAlignment="1">
      <alignment horizontal="center" vertical="top" textRotation="180"/>
    </xf>
    <xf numFmtId="0" fontId="3" fillId="0" borderId="45" xfId="0" applyFont="1" applyFill="1" applyBorder="1" applyAlignment="1">
      <alignment horizontal="center" vertical="top" textRotation="180"/>
    </xf>
    <xf numFmtId="0" fontId="5" fillId="0" borderId="0" xfId="0" applyFont="1" applyFill="1" applyBorder="1" applyAlignment="1">
      <alignment horizontal="center" vertical="top"/>
    </xf>
    <xf numFmtId="0" fontId="23" fillId="3" borderId="42" xfId="1" applyFont="1" applyBorder="1" applyAlignment="1">
      <alignment horizontal="center" vertical="center"/>
    </xf>
    <xf numFmtId="0" fontId="23" fillId="3" borderId="22" xfId="1" applyFont="1" applyBorder="1" applyAlignment="1">
      <alignment horizontal="center" vertical="center"/>
    </xf>
    <xf numFmtId="0" fontId="23" fillId="3" borderId="31" xfId="1" applyFont="1" applyBorder="1" applyAlignment="1">
      <alignment horizontal="center" vertical="center" textRotation="90"/>
    </xf>
    <xf numFmtId="0" fontId="23" fillId="3" borderId="15" xfId="1" applyFont="1" applyBorder="1" applyAlignment="1">
      <alignment horizontal="center" vertical="center" textRotation="90"/>
    </xf>
    <xf numFmtId="0" fontId="25" fillId="3" borderId="26" xfId="1" applyFont="1" applyBorder="1" applyAlignment="1">
      <alignment horizontal="center"/>
    </xf>
    <xf numFmtId="0" fontId="25" fillId="3" borderId="0" xfId="1" applyFont="1" applyBorder="1" applyAlignment="1">
      <alignment horizontal="center"/>
    </xf>
    <xf numFmtId="0" fontId="25" fillId="3" borderId="20" xfId="1" applyFont="1" applyBorder="1" applyAlignment="1">
      <alignment horizontal="center"/>
    </xf>
    <xf numFmtId="0" fontId="9" fillId="0" borderId="0" xfId="0" applyFont="1" applyFill="1" applyBorder="1" applyAlignment="1">
      <alignment horizontal="center"/>
    </xf>
    <xf numFmtId="0" fontId="11" fillId="0" borderId="82" xfId="0" applyFont="1" applyFill="1" applyBorder="1" applyAlignment="1">
      <alignment vertical="center"/>
    </xf>
    <xf numFmtId="0" fontId="11" fillId="0" borderId="41" xfId="0" applyFont="1" applyFill="1" applyBorder="1" applyAlignment="1">
      <alignment vertical="center"/>
    </xf>
    <xf numFmtId="0" fontId="11" fillId="0" borderId="83" xfId="0" applyFont="1" applyFill="1" applyBorder="1" applyAlignment="1">
      <alignment vertical="center"/>
    </xf>
    <xf numFmtId="0" fontId="11" fillId="0" borderId="8" xfId="0" applyFont="1" applyFill="1" applyBorder="1" applyAlignment="1">
      <alignment vertical="center"/>
    </xf>
    <xf numFmtId="0" fontId="11" fillId="0" borderId="40" xfId="0" applyFont="1" applyFill="1" applyBorder="1" applyAlignment="1">
      <alignment vertical="center"/>
    </xf>
    <xf numFmtId="0" fontId="11" fillId="0" borderId="63" xfId="0" applyFont="1" applyFill="1" applyBorder="1" applyAlignment="1">
      <alignment vertical="center"/>
    </xf>
    <xf numFmtId="0" fontId="5" fillId="0" borderId="84" xfId="0" applyFont="1" applyFill="1" applyBorder="1" applyAlignment="1">
      <alignment horizontal="center"/>
    </xf>
    <xf numFmtId="0" fontId="17" fillId="0" borderId="75" xfId="0" applyFont="1" applyFill="1" applyBorder="1" applyAlignment="1">
      <alignment horizontal="center"/>
    </xf>
    <xf numFmtId="0" fontId="17" fillId="0" borderId="5" xfId="0" applyFont="1" applyFill="1" applyBorder="1" applyAlignment="1">
      <alignment horizontal="center"/>
    </xf>
    <xf numFmtId="0" fontId="2" fillId="0" borderId="20" xfId="0" applyFont="1" applyFill="1" applyBorder="1" applyAlignment="1">
      <alignment horizontal="center" vertical="center"/>
    </xf>
    <xf numFmtId="0" fontId="10" fillId="0" borderId="76" xfId="0" applyFont="1" applyFill="1" applyBorder="1" applyAlignment="1">
      <alignment horizontal="left" vertical="center" wrapText="1"/>
    </xf>
    <xf numFmtId="0" fontId="10" fillId="0" borderId="77" xfId="0" applyFont="1" applyFill="1" applyBorder="1" applyAlignment="1">
      <alignment horizontal="left" vertical="center" wrapText="1"/>
    </xf>
    <xf numFmtId="0" fontId="10" fillId="0" borderId="80" xfId="0" applyFont="1" applyFill="1" applyBorder="1" applyAlignment="1">
      <alignment horizontal="left" vertical="center" wrapText="1"/>
    </xf>
    <xf numFmtId="0" fontId="10" fillId="0" borderId="85" xfId="0" applyFont="1" applyFill="1" applyBorder="1" applyAlignment="1">
      <alignment horizontal="left" vertical="center" wrapText="1"/>
    </xf>
    <xf numFmtId="0" fontId="10" fillId="0" borderId="61" xfId="0" applyFont="1" applyFill="1" applyBorder="1" applyAlignment="1">
      <alignment horizontal="left" vertical="center" wrapText="1"/>
    </xf>
    <xf numFmtId="0" fontId="10" fillId="0" borderId="64" xfId="0" applyFont="1" applyFill="1" applyBorder="1" applyAlignment="1">
      <alignment horizontal="left" vertical="center" wrapText="1"/>
    </xf>
    <xf numFmtId="0" fontId="11" fillId="0" borderId="82" xfId="0" applyFont="1" applyFill="1" applyBorder="1" applyAlignment="1" applyProtection="1">
      <alignment vertical="center"/>
    </xf>
    <xf numFmtId="0" fontId="11" fillId="0" borderId="41" xfId="0" applyFont="1" applyFill="1" applyBorder="1" applyAlignment="1" applyProtection="1">
      <alignment vertical="center"/>
    </xf>
    <xf numFmtId="0" fontId="11" fillId="0" borderId="83" xfId="0" applyFont="1" applyFill="1" applyBorder="1" applyAlignment="1" applyProtection="1">
      <alignment vertical="center"/>
    </xf>
    <xf numFmtId="0" fontId="11" fillId="0" borderId="8" xfId="0" applyFont="1" applyFill="1" applyBorder="1" applyAlignment="1" applyProtection="1">
      <alignment vertical="center"/>
    </xf>
    <xf numFmtId="0" fontId="11" fillId="0" borderId="40" xfId="0" applyFont="1" applyFill="1" applyBorder="1" applyAlignment="1" applyProtection="1">
      <alignment vertical="center"/>
    </xf>
    <xf numFmtId="0" fontId="11" fillId="0" borderId="63" xfId="0" applyFont="1" applyFill="1" applyBorder="1" applyAlignment="1" applyProtection="1">
      <alignment vertical="center"/>
    </xf>
    <xf numFmtId="0" fontId="2" fillId="0" borderId="0" xfId="0" applyFont="1" applyFill="1" applyAlignment="1">
      <alignment horizontal="left" vertical="center" wrapText="1"/>
    </xf>
    <xf numFmtId="0" fontId="2" fillId="0" borderId="0" xfId="0" applyFont="1" applyFill="1" applyBorder="1" applyAlignment="1" applyProtection="1">
      <alignment horizontal="right"/>
    </xf>
    <xf numFmtId="0" fontId="3" fillId="0" borderId="10" xfId="0" applyFont="1" applyBorder="1" applyAlignment="1" applyProtection="1">
      <alignment horizontal="left"/>
      <protection locked="0"/>
    </xf>
    <xf numFmtId="0" fontId="3" fillId="0" borderId="0" xfId="0" applyFont="1" applyBorder="1" applyAlignment="1" applyProtection="1">
      <alignment horizontal="left"/>
      <protection locked="0"/>
    </xf>
    <xf numFmtId="0" fontId="2" fillId="0" borderId="10" xfId="0" applyFont="1" applyFill="1" applyBorder="1" applyAlignment="1" applyProtection="1">
      <alignment horizontal="center" vertical="center"/>
    </xf>
    <xf numFmtId="0" fontId="2" fillId="0" borderId="0" xfId="0" applyFont="1" applyBorder="1" applyAlignment="1" applyProtection="1">
      <alignment vertical="center"/>
    </xf>
    <xf numFmtId="0" fontId="2" fillId="0" borderId="15" xfId="0" applyFont="1" applyBorder="1" applyAlignment="1" applyProtection="1">
      <alignment vertical="center"/>
    </xf>
    <xf numFmtId="0" fontId="3" fillId="0" borderId="1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10" xfId="0" applyFont="1" applyFill="1" applyBorder="1" applyAlignment="1" applyProtection="1">
      <alignment horizontal="left"/>
      <protection locked="0"/>
    </xf>
    <xf numFmtId="0" fontId="3" fillId="0" borderId="0" xfId="0" applyFont="1" applyFill="1" applyBorder="1" applyAlignment="1" applyProtection="1">
      <alignment horizontal="left"/>
      <protection locked="0"/>
    </xf>
    <xf numFmtId="0" fontId="2" fillId="0" borderId="0" xfId="0" applyFont="1" applyBorder="1" applyAlignment="1">
      <alignment horizontal="right"/>
    </xf>
    <xf numFmtId="0" fontId="3" fillId="0" borderId="0" xfId="0" applyFont="1" applyBorder="1" applyAlignment="1">
      <alignment horizontal="right"/>
    </xf>
    <xf numFmtId="0" fontId="12" fillId="0" borderId="10" xfId="0" applyFont="1" applyFill="1" applyBorder="1" applyAlignment="1" applyProtection="1">
      <alignment horizontal="left"/>
    </xf>
    <xf numFmtId="0" fontId="12" fillId="0" borderId="0" xfId="0" applyFont="1" applyFill="1" applyBorder="1" applyAlignment="1" applyProtection="1">
      <alignment horizontal="left"/>
    </xf>
    <xf numFmtId="0" fontId="12" fillId="0" borderId="30" xfId="0" applyFont="1" applyFill="1" applyBorder="1" applyAlignment="1" applyProtection="1">
      <alignment horizontal="center" vertical="center"/>
    </xf>
    <xf numFmtId="0" fontId="12" fillId="0" borderId="26" xfId="0" applyFont="1" applyBorder="1" applyAlignment="1" applyProtection="1">
      <alignment vertical="center"/>
    </xf>
    <xf numFmtId="0" fontId="12" fillId="0" borderId="31" xfId="0" applyFont="1" applyBorder="1" applyAlignment="1" applyProtection="1">
      <alignment vertical="center"/>
    </xf>
    <xf numFmtId="0" fontId="2" fillId="0" borderId="10" xfId="0" applyFont="1" applyFill="1" applyBorder="1" applyAlignment="1" applyProtection="1">
      <alignment horizontal="right" vertical="center"/>
    </xf>
    <xf numFmtId="0" fontId="2" fillId="0" borderId="0" xfId="0" applyFont="1" applyFill="1" applyBorder="1" applyAlignment="1" applyProtection="1">
      <alignment horizontal="right" vertical="center"/>
    </xf>
    <xf numFmtId="0" fontId="2" fillId="5" borderId="39" xfId="0" applyFont="1" applyFill="1" applyBorder="1" applyAlignment="1">
      <alignment horizontal="left" vertical="center"/>
    </xf>
    <xf numFmtId="0" fontId="2" fillId="5" borderId="27" xfId="0" applyFont="1" applyFill="1" applyBorder="1" applyAlignment="1">
      <alignment horizontal="left" vertical="center"/>
    </xf>
    <xf numFmtId="165" fontId="3" fillId="0" borderId="30" xfId="0" applyNumberFormat="1" applyFont="1" applyFill="1" applyBorder="1" applyAlignment="1" applyProtection="1">
      <alignment horizontal="left" vertical="center"/>
    </xf>
    <xf numFmtId="165" fontId="3" fillId="0" borderId="31" xfId="0" applyNumberFormat="1" applyFont="1" applyFill="1" applyBorder="1" applyAlignment="1" applyProtection="1">
      <alignment horizontal="left" vertical="center"/>
    </xf>
    <xf numFmtId="165" fontId="3" fillId="0" borderId="29" xfId="0" applyNumberFormat="1" applyFont="1" applyFill="1" applyBorder="1" applyAlignment="1" applyProtection="1">
      <alignment horizontal="left" vertical="center"/>
    </xf>
    <xf numFmtId="165" fontId="3" fillId="0" borderId="21" xfId="0" applyNumberFormat="1" applyFont="1" applyFill="1" applyBorder="1" applyAlignment="1" applyProtection="1">
      <alignment horizontal="left" vertical="center"/>
    </xf>
    <xf numFmtId="0" fontId="12" fillId="0" borderId="30" xfId="0" applyFont="1" applyBorder="1" applyAlignment="1">
      <alignment horizontal="center"/>
    </xf>
    <xf numFmtId="0" fontId="12" fillId="0" borderId="26" xfId="0" applyFont="1" applyBorder="1" applyAlignment="1">
      <alignment horizontal="center"/>
    </xf>
    <xf numFmtId="0" fontId="12" fillId="0" borderId="31" xfId="0" applyFont="1" applyBorder="1" applyAlignment="1">
      <alignment horizontal="center"/>
    </xf>
    <xf numFmtId="0" fontId="4" fillId="0" borderId="0" xfId="0" applyFont="1" applyBorder="1" applyAlignment="1">
      <alignment vertical="center"/>
    </xf>
    <xf numFmtId="0" fontId="4" fillId="0" borderId="15" xfId="0" applyFont="1" applyBorder="1" applyAlignment="1">
      <alignment vertical="center"/>
    </xf>
    <xf numFmtId="171" fontId="3" fillId="0" borderId="27" xfId="0" applyNumberFormat="1" applyFont="1" applyFill="1" applyBorder="1" applyAlignment="1" applyProtection="1">
      <alignment horizontal="left"/>
      <protection locked="0"/>
    </xf>
    <xf numFmtId="0" fontId="2" fillId="0" borderId="10" xfId="0" applyFont="1" applyBorder="1" applyProtection="1">
      <protection locked="0"/>
    </xf>
    <xf numFmtId="0" fontId="2" fillId="0" borderId="0" xfId="0" applyFont="1" applyBorder="1" applyProtection="1">
      <protection locked="0"/>
    </xf>
    <xf numFmtId="0" fontId="2" fillId="5" borderId="39" xfId="0" applyFont="1" applyFill="1" applyBorder="1" applyAlignment="1" applyProtection="1">
      <alignment horizontal="left"/>
    </xf>
    <xf numFmtId="0" fontId="3" fillId="5" borderId="27" xfId="0" applyFont="1" applyFill="1" applyBorder="1" applyAlignment="1" applyProtection="1"/>
    <xf numFmtId="0" fontId="2" fillId="5" borderId="39" xfId="0" applyFont="1" applyFill="1" applyBorder="1" applyAlignment="1" applyProtection="1">
      <alignment horizontal="left" vertical="center"/>
    </xf>
    <xf numFmtId="0" fontId="2" fillId="5" borderId="27" xfId="0" applyFont="1" applyFill="1" applyBorder="1" applyAlignment="1" applyProtection="1">
      <alignment horizontal="left" vertical="center"/>
    </xf>
    <xf numFmtId="0" fontId="2" fillId="0" borderId="10" xfId="0" applyFont="1" applyFill="1" applyBorder="1" applyAlignment="1" applyProtection="1">
      <alignment horizontal="left" wrapText="1"/>
    </xf>
    <xf numFmtId="0" fontId="2" fillId="0" borderId="0" xfId="0" applyFont="1" applyFill="1" applyBorder="1" applyAlignment="1" applyProtection="1">
      <alignment horizontal="left" wrapText="1"/>
    </xf>
    <xf numFmtId="0" fontId="2" fillId="0" borderId="10" xfId="0" applyFont="1" applyFill="1" applyBorder="1" applyAlignment="1" applyProtection="1">
      <alignment horizontal="left"/>
    </xf>
    <xf numFmtId="0" fontId="3" fillId="0" borderId="0" xfId="0" applyFont="1" applyAlignment="1" applyProtection="1">
      <alignment horizontal="left"/>
    </xf>
    <xf numFmtId="44" fontId="2" fillId="0" borderId="0" xfId="4" applyNumberFormat="1" applyFont="1" applyBorder="1" applyAlignment="1" applyProtection="1">
      <alignment horizontal="right"/>
    </xf>
    <xf numFmtId="0" fontId="3" fillId="0" borderId="10" xfId="0" applyFont="1" applyBorder="1"/>
    <xf numFmtId="0" fontId="3" fillId="0" borderId="0" xfId="0" applyFont="1" applyBorder="1"/>
    <xf numFmtId="0" fontId="2" fillId="0" borderId="10" xfId="0" applyFont="1" applyBorder="1" applyAlignment="1">
      <alignment horizontal="center"/>
    </xf>
    <xf numFmtId="0" fontId="2" fillId="0" borderId="0" xfId="0" applyFont="1" applyBorder="1" applyAlignment="1">
      <alignment horizontal="center"/>
    </xf>
    <xf numFmtId="0" fontId="2" fillId="0" borderId="15" xfId="0" applyFont="1" applyBorder="1" applyAlignment="1">
      <alignment horizontal="center"/>
    </xf>
    <xf numFmtId="0" fontId="2" fillId="0" borderId="10" xfId="0" applyFont="1" applyBorder="1"/>
    <xf numFmtId="0" fontId="2" fillId="0" borderId="0" xfId="0" applyFont="1" applyBorder="1"/>
    <xf numFmtId="0" fontId="4" fillId="5" borderId="27" xfId="0" applyFont="1" applyFill="1" applyBorder="1" applyAlignment="1" applyProtection="1"/>
    <xf numFmtId="0" fontId="3" fillId="0" borderId="10" xfId="0" applyFont="1" applyFill="1" applyBorder="1" applyAlignment="1" applyProtection="1">
      <alignment horizontal="left" wrapText="1"/>
    </xf>
    <xf numFmtId="0" fontId="3" fillId="0" borderId="0" xfId="0" applyFont="1" applyFill="1" applyBorder="1" applyAlignment="1" applyProtection="1">
      <alignment horizontal="left" wrapText="1"/>
    </xf>
    <xf numFmtId="0" fontId="2" fillId="0" borderId="10" xfId="0" applyFont="1" applyFill="1" applyBorder="1" applyAlignment="1" applyProtection="1">
      <alignment horizontal="right" vertical="center" wrapText="1"/>
    </xf>
    <xf numFmtId="0" fontId="2" fillId="0" borderId="0" xfId="0" applyFont="1" applyFill="1" applyBorder="1" applyAlignment="1" applyProtection="1">
      <alignment horizontal="right" vertical="center" wrapText="1"/>
    </xf>
    <xf numFmtId="0" fontId="4" fillId="0" borderId="0" xfId="0" applyFont="1" applyBorder="1" applyAlignment="1">
      <alignment horizontal="left" vertical="center"/>
    </xf>
    <xf numFmtId="0" fontId="4" fillId="0" borderId="0" xfId="0" applyFont="1" applyBorder="1" applyAlignment="1">
      <alignment horizontal="left"/>
    </xf>
    <xf numFmtId="0" fontId="2" fillId="5" borderId="39" xfId="0" applyFont="1" applyFill="1" applyBorder="1" applyAlignment="1" applyProtection="1">
      <alignment horizontal="left" wrapText="1"/>
    </xf>
    <xf numFmtId="0" fontId="4" fillId="5" borderId="27" xfId="0" applyFont="1" applyFill="1" applyBorder="1" applyAlignment="1"/>
    <xf numFmtId="0" fontId="2" fillId="0" borderId="0" xfId="0" applyFont="1" applyFill="1" applyBorder="1" applyAlignment="1">
      <alignment horizontal="left" vertical="center"/>
    </xf>
    <xf numFmtId="0" fontId="4" fillId="0" borderId="26" xfId="0" applyFont="1" applyBorder="1" applyAlignment="1">
      <alignment vertical="center"/>
    </xf>
    <xf numFmtId="0" fontId="4" fillId="0" borderId="31" xfId="0" applyFont="1" applyBorder="1" applyAlignment="1">
      <alignment vertical="center"/>
    </xf>
    <xf numFmtId="0" fontId="5" fillId="0" borderId="0" xfId="0" applyFont="1" applyFill="1" applyAlignment="1">
      <alignment horizontal="center" vertical="center" wrapText="1"/>
    </xf>
    <xf numFmtId="0" fontId="6" fillId="0" borderId="0" xfId="0" applyFont="1" applyAlignment="1">
      <alignment vertical="center"/>
    </xf>
    <xf numFmtId="0" fontId="2" fillId="0" borderId="0" xfId="0" applyFont="1" applyFill="1" applyAlignment="1">
      <alignment horizontal="center" vertical="center" wrapText="1"/>
    </xf>
    <xf numFmtId="0" fontId="4" fillId="0" borderId="0" xfId="0" applyFont="1" applyAlignment="1">
      <alignment vertical="center"/>
    </xf>
    <xf numFmtId="0" fontId="12" fillId="0" borderId="30" xfId="0" applyFont="1" applyFill="1" applyBorder="1" applyAlignment="1">
      <alignment horizontal="center" vertical="center" wrapText="1"/>
    </xf>
    <xf numFmtId="0" fontId="12" fillId="0" borderId="10" xfId="0" applyFont="1" applyFill="1" applyBorder="1" applyAlignment="1" applyProtection="1">
      <alignment horizontal="left" vertical="top" wrapText="1"/>
    </xf>
    <xf numFmtId="0" fontId="12" fillId="0" borderId="0" xfId="0" applyFont="1" applyFill="1" applyBorder="1" applyAlignment="1" applyProtection="1">
      <alignment horizontal="left" vertical="top" wrapText="1"/>
    </xf>
    <xf numFmtId="171" fontId="3" fillId="0" borderId="20" xfId="0" quotePrefix="1" applyNumberFormat="1" applyFont="1" applyFill="1" applyBorder="1" applyAlignment="1" applyProtection="1">
      <alignment horizontal="left" wrapText="1"/>
      <protection locked="0"/>
    </xf>
    <xf numFmtId="0" fontId="2" fillId="0" borderId="10" xfId="0" applyFont="1" applyBorder="1" applyAlignment="1"/>
    <xf numFmtId="0" fontId="2" fillId="0" borderId="0" xfId="0" applyFont="1" applyBorder="1" applyAlignment="1"/>
    <xf numFmtId="0" fontId="3" fillId="0" borderId="0" xfId="0" applyFont="1" applyAlignment="1"/>
    <xf numFmtId="0" fontId="3" fillId="0" borderId="10" xfId="0" applyFont="1" applyFill="1" applyBorder="1" applyAlignment="1" applyProtection="1">
      <alignment horizontal="left"/>
    </xf>
    <xf numFmtId="0" fontId="3" fillId="0" borderId="0" xfId="0" applyFont="1" applyFill="1" applyBorder="1" applyAlignment="1" applyProtection="1">
      <alignment horizontal="left"/>
    </xf>
    <xf numFmtId="0" fontId="2" fillId="0" borderId="0" xfId="0" applyFont="1" applyFill="1" applyAlignment="1" applyProtection="1">
      <alignment horizontal="left" vertical="center" wrapText="1"/>
    </xf>
    <xf numFmtId="0" fontId="11" fillId="6" borderId="29" xfId="0" applyFont="1" applyFill="1" applyBorder="1" applyAlignment="1" applyProtection="1">
      <alignment horizontal="right"/>
    </xf>
    <xf numFmtId="0" fontId="11" fillId="6" borderId="21" xfId="0" applyFont="1" applyFill="1" applyBorder="1" applyAlignment="1" applyProtection="1">
      <alignment horizontal="right"/>
    </xf>
    <xf numFmtId="0" fontId="9" fillId="0" borderId="40" xfId="0" applyFont="1" applyBorder="1" applyAlignment="1" applyProtection="1">
      <alignment horizontal="center"/>
    </xf>
    <xf numFmtId="44" fontId="14" fillId="6" borderId="41" xfId="0" applyNumberFormat="1" applyFont="1" applyFill="1" applyBorder="1" applyAlignment="1" applyProtection="1">
      <alignment horizontal="center"/>
    </xf>
    <xf numFmtId="44" fontId="14" fillId="6" borderId="0" xfId="0" applyNumberFormat="1" applyFont="1" applyFill="1" applyBorder="1" applyAlignment="1" applyProtection="1">
      <alignment horizontal="center"/>
    </xf>
    <xf numFmtId="0" fontId="9" fillId="6" borderId="30" xfId="0" applyFont="1" applyFill="1" applyBorder="1" applyAlignment="1" applyProtection="1">
      <alignment horizontal="right"/>
    </xf>
    <xf numFmtId="0" fontId="9" fillId="6" borderId="31" xfId="0" applyFont="1" applyFill="1" applyBorder="1" applyAlignment="1" applyProtection="1">
      <alignment horizontal="right"/>
    </xf>
    <xf numFmtId="0" fontId="11" fillId="0" borderId="74" xfId="0" applyFont="1" applyBorder="1" applyAlignment="1">
      <alignment horizontal="center" vertical="top" textRotation="180"/>
    </xf>
    <xf numFmtId="0" fontId="11" fillId="0" borderId="75" xfId="0" applyFont="1" applyBorder="1" applyAlignment="1">
      <alignment horizontal="center" vertical="top" textRotation="180"/>
    </xf>
    <xf numFmtId="0" fontId="11" fillId="0" borderId="45" xfId="0" applyFont="1" applyBorder="1" applyAlignment="1">
      <alignment horizontal="center" vertical="top" textRotation="180"/>
    </xf>
    <xf numFmtId="0" fontId="2" fillId="0" borderId="20" xfId="0" applyFont="1" applyBorder="1" applyAlignment="1" applyProtection="1">
      <alignment horizontal="left"/>
      <protection locked="0"/>
    </xf>
    <xf numFmtId="0" fontId="5" fillId="0" borderId="0" xfId="0" applyFont="1" applyAlignment="1" applyProtection="1">
      <alignment horizontal="center"/>
    </xf>
    <xf numFmtId="0" fontId="2" fillId="0" borderId="0" xfId="0" applyFont="1" applyAlignment="1" applyProtection="1">
      <alignment horizontal="center"/>
    </xf>
    <xf numFmtId="0" fontId="2" fillId="0" borderId="0" xfId="0" applyFont="1" applyBorder="1" applyAlignment="1" applyProtection="1">
      <alignment horizontal="center"/>
    </xf>
    <xf numFmtId="0" fontId="5" fillId="0" borderId="0" xfId="0" applyFont="1" applyAlignment="1">
      <alignment horizontal="center"/>
    </xf>
    <xf numFmtId="0" fontId="14" fillId="6" borderId="0" xfId="0" applyFont="1" applyFill="1" applyAlignment="1" applyProtection="1">
      <alignment horizontal="center"/>
    </xf>
    <xf numFmtId="44" fontId="22" fillId="4" borderId="6" xfId="2" applyNumberFormat="1" applyFont="1" applyBorder="1" applyAlignment="1" applyProtection="1">
      <alignment horizontal="center"/>
    </xf>
    <xf numFmtId="0" fontId="3" fillId="0" borderId="74" xfId="0" applyFont="1" applyBorder="1" applyAlignment="1">
      <alignment horizontal="center" vertical="top" textRotation="180"/>
    </xf>
    <xf numFmtId="0" fontId="3" fillId="0" borderId="75" xfId="0" applyFont="1" applyBorder="1" applyAlignment="1">
      <alignment horizontal="center" vertical="top" textRotation="180"/>
    </xf>
    <xf numFmtId="0" fontId="3" fillId="0" borderId="45" xfId="0" applyFont="1" applyBorder="1" applyAlignment="1">
      <alignment horizontal="center" vertical="top" textRotation="180"/>
    </xf>
    <xf numFmtId="0" fontId="2" fillId="0" borderId="0" xfId="0" applyFont="1" applyAlignment="1">
      <alignment horizontal="center"/>
    </xf>
    <xf numFmtId="0" fontId="9" fillId="6" borderId="26" xfId="0" applyFont="1" applyFill="1" applyBorder="1" applyAlignment="1" applyProtection="1">
      <alignment horizontal="right"/>
    </xf>
    <xf numFmtId="0" fontId="11" fillId="6" borderId="20" xfId="0" applyFont="1" applyFill="1" applyBorder="1" applyAlignment="1" applyProtection="1">
      <alignment horizontal="right"/>
    </xf>
    <xf numFmtId="44" fontId="24" fillId="4" borderId="6" xfId="2" applyNumberFormat="1" applyFont="1" applyBorder="1" applyAlignment="1" applyProtection="1">
      <alignment horizontal="center"/>
    </xf>
    <xf numFmtId="0" fontId="3" fillId="6" borderId="41" xfId="0" applyFont="1" applyFill="1" applyBorder="1" applyAlignment="1" applyProtection="1">
      <alignment horizontal="right"/>
    </xf>
    <xf numFmtId="0" fontId="3" fillId="6" borderId="0" xfId="0" applyFont="1" applyFill="1" applyBorder="1" applyAlignment="1" applyProtection="1">
      <alignment horizontal="right"/>
    </xf>
    <xf numFmtId="0" fontId="2" fillId="0" borderId="40" xfId="0" applyFont="1" applyBorder="1" applyAlignment="1" applyProtection="1">
      <alignment horizontal="center"/>
    </xf>
    <xf numFmtId="0" fontId="5" fillId="0" borderId="0" xfId="0" applyFont="1" applyFill="1" applyBorder="1" applyAlignment="1">
      <alignment horizontal="center" vertical="top" wrapText="1"/>
    </xf>
    <xf numFmtId="0" fontId="10" fillId="0" borderId="60"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7" xfId="0" applyFont="1" applyFill="1" applyBorder="1" applyAlignment="1">
      <alignment horizontal="center" vertical="center"/>
    </xf>
    <xf numFmtId="0" fontId="10" fillId="0" borderId="66"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66" xfId="0" applyFont="1" applyFill="1" applyBorder="1" applyAlignment="1">
      <alignment horizontal="center" vertical="center" textRotation="90"/>
    </xf>
    <xf numFmtId="0" fontId="10" fillId="0" borderId="6" xfId="0" applyFont="1" applyFill="1" applyBorder="1" applyAlignment="1">
      <alignment horizontal="center" vertical="center" textRotation="90"/>
    </xf>
    <xf numFmtId="0" fontId="10" fillId="0" borderId="59" xfId="0" applyFont="1" applyFill="1" applyBorder="1" applyAlignment="1">
      <alignment horizontal="center" vertical="center" textRotation="90"/>
    </xf>
    <xf numFmtId="0" fontId="10" fillId="0" borderId="79" xfId="0" applyFont="1" applyFill="1" applyBorder="1" applyAlignment="1">
      <alignment horizontal="center" vertical="center" textRotation="90" wrapText="1"/>
    </xf>
    <xf numFmtId="0" fontId="10" fillId="0" borderId="9" xfId="0" applyFont="1" applyFill="1" applyBorder="1" applyAlignment="1">
      <alignment horizontal="center" vertical="center" textRotation="90" wrapText="1"/>
    </xf>
    <xf numFmtId="0" fontId="10" fillId="0" borderId="62" xfId="0" applyFont="1" applyFill="1" applyBorder="1" applyAlignment="1">
      <alignment horizontal="center" vertical="center" textRotation="90" wrapText="1"/>
    </xf>
    <xf numFmtId="0" fontId="10" fillId="0" borderId="60" xfId="0" applyFont="1" applyFill="1" applyBorder="1" applyAlignment="1">
      <alignment horizontal="center" vertical="center" wrapText="1"/>
    </xf>
    <xf numFmtId="0" fontId="10" fillId="0" borderId="66" xfId="0" applyFont="1" applyFill="1" applyBorder="1" applyAlignment="1">
      <alignment horizontal="center" vertical="center" wrapText="1"/>
    </xf>
    <xf numFmtId="0" fontId="10" fillId="0" borderId="67"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78" xfId="0" applyFont="1" applyFill="1" applyBorder="1" applyAlignment="1">
      <alignment horizontal="center" vertical="center"/>
    </xf>
    <xf numFmtId="0" fontId="10" fillId="0" borderId="79" xfId="0" applyFont="1" applyFill="1" applyBorder="1" applyAlignment="1">
      <alignment horizontal="center" vertical="center"/>
    </xf>
    <xf numFmtId="0" fontId="10" fillId="0" borderId="81" xfId="0" applyFont="1" applyFill="1" applyBorder="1" applyAlignment="1">
      <alignment horizontal="center" vertical="center" textRotation="90"/>
    </xf>
    <xf numFmtId="0" fontId="10" fillId="0" borderId="52" xfId="0" applyFont="1" applyFill="1" applyBorder="1" applyAlignment="1">
      <alignment horizontal="center" vertical="center" textRotation="90"/>
    </xf>
    <xf numFmtId="0" fontId="10" fillId="0" borderId="58" xfId="0" applyFont="1" applyFill="1" applyBorder="1" applyAlignment="1">
      <alignment horizontal="center" vertical="center" textRotation="90"/>
    </xf>
    <xf numFmtId="0" fontId="10" fillId="0" borderId="7"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86" xfId="0" applyFont="1" applyFill="1" applyBorder="1" applyAlignment="1">
      <alignment horizontal="center" vertical="center" textRotation="90"/>
    </xf>
    <xf numFmtId="0" fontId="2" fillId="0" borderId="0" xfId="0" applyFont="1" applyFill="1" applyBorder="1" applyAlignment="1">
      <alignment horizontal="center" vertical="top" wrapText="1"/>
    </xf>
    <xf numFmtId="0" fontId="2" fillId="0" borderId="0" xfId="0" applyFont="1" applyFill="1" applyBorder="1" applyAlignment="1">
      <alignment horizontal="center" vertical="top"/>
    </xf>
    <xf numFmtId="0" fontId="3" fillId="0" borderId="6" xfId="0" applyFont="1" applyBorder="1" applyAlignment="1">
      <alignment horizontal="center" vertical="top" textRotation="180"/>
    </xf>
    <xf numFmtId="165" fontId="3" fillId="0" borderId="6" xfId="0" applyNumberFormat="1" applyFont="1" applyFill="1" applyBorder="1" applyAlignment="1" applyProtection="1">
      <alignment horizontal="left" vertical="center"/>
    </xf>
    <xf numFmtId="0" fontId="0" fillId="0" borderId="0" xfId="0" applyAlignment="1" applyProtection="1">
      <alignment horizontal="left"/>
      <protection locked="0"/>
    </xf>
    <xf numFmtId="0" fontId="3" fillId="0" borderId="20" xfId="0" applyFont="1" applyBorder="1" applyAlignment="1" applyProtection="1">
      <alignment horizontal="left"/>
      <protection locked="0"/>
    </xf>
    <xf numFmtId="0" fontId="2" fillId="0" borderId="76" xfId="0" applyFont="1" applyBorder="1" applyAlignment="1">
      <alignment horizontal="center"/>
    </xf>
    <xf numFmtId="0" fontId="2" fillId="0" borderId="77" xfId="0" applyFont="1" applyBorder="1" applyAlignment="1">
      <alignment horizontal="center"/>
    </xf>
    <xf numFmtId="0" fontId="2" fillId="0" borderId="80" xfId="0" applyFont="1" applyBorder="1" applyAlignment="1">
      <alignment horizontal="center"/>
    </xf>
    <xf numFmtId="0" fontId="2" fillId="0" borderId="76" xfId="0" applyFont="1" applyBorder="1" applyAlignment="1">
      <alignment horizontal="center" wrapText="1"/>
    </xf>
    <xf numFmtId="0" fontId="2" fillId="0" borderId="77" xfId="0" applyFont="1" applyBorder="1" applyAlignment="1">
      <alignment horizontal="center" wrapText="1"/>
    </xf>
    <xf numFmtId="0" fontId="2" fillId="0" borderId="80" xfId="0" applyFont="1" applyBorder="1" applyAlignment="1">
      <alignment horizontal="center" wrapText="1"/>
    </xf>
  </cellXfs>
  <cellStyles count="6">
    <cellStyle name="20% - Accent1" xfId="1" builtinId="30"/>
    <cellStyle name="20% - Accent6" xfId="2" builtinId="50"/>
    <cellStyle name="Comma" xfId="3" builtinId="3"/>
    <cellStyle name="Currency" xfId="4" builtinId="4"/>
    <cellStyle name="Normal" xfId="0" builtinId="0"/>
    <cellStyle name="Percent" xfId="5"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1362075</xdr:colOff>
          <xdr:row>51</xdr:row>
          <xdr:rowOff>0</xdr:rowOff>
        </xdr:from>
        <xdr:to>
          <xdr:col>5</xdr:col>
          <xdr:colOff>895350</xdr:colOff>
          <xdr:row>52</xdr:row>
          <xdr:rowOff>28575</xdr:rowOff>
        </xdr:to>
        <xdr:sp macro="" textlink="">
          <xdr:nvSpPr>
            <xdr:cNvPr id="1025" name="Control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1362075</xdr:colOff>
          <xdr:row>51</xdr:row>
          <xdr:rowOff>142875</xdr:rowOff>
        </xdr:from>
        <xdr:to>
          <xdr:col>5</xdr:col>
          <xdr:colOff>895350</xdr:colOff>
          <xdr:row>52</xdr:row>
          <xdr:rowOff>171450</xdr:rowOff>
        </xdr:to>
        <xdr:sp macro="" textlink="">
          <xdr:nvSpPr>
            <xdr:cNvPr id="1026" name="Control 2" hidden="1">
              <a:extLst>
                <a:ext uri="{63B3BB69-23CF-44E3-9099-C40C66FF867C}">
                  <a14:compatExt spid="_x0000_s1026"/>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38100</xdr:colOff>
          <xdr:row>5</xdr:row>
          <xdr:rowOff>19050</xdr:rowOff>
        </xdr:from>
        <xdr:to>
          <xdr:col>5</xdr:col>
          <xdr:colOff>0</xdr:colOff>
          <xdr:row>6</xdr:row>
          <xdr:rowOff>38100</xdr:rowOff>
        </xdr:to>
        <xdr:sp macro="" textlink="">
          <xdr:nvSpPr>
            <xdr:cNvPr id="27649" name="Check Box 1" hidden="1">
              <a:extLst>
                <a:ext uri="{63B3BB69-23CF-44E3-9099-C40C66FF867C}">
                  <a14:compatExt spid="_x0000_s27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xdr:row>
          <xdr:rowOff>19050</xdr:rowOff>
        </xdr:from>
        <xdr:to>
          <xdr:col>7</xdr:col>
          <xdr:colOff>0</xdr:colOff>
          <xdr:row>6</xdr:row>
          <xdr:rowOff>38100</xdr:rowOff>
        </xdr:to>
        <xdr:sp macro="" textlink="">
          <xdr:nvSpPr>
            <xdr:cNvPr id="27650" name="Check Box 2" hidden="1">
              <a:extLst>
                <a:ext uri="{63B3BB69-23CF-44E3-9099-C40C66FF867C}">
                  <a14:compatExt spid="_x0000_s27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1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7"/>
  <sheetViews>
    <sheetView zoomScaleNormal="100" workbookViewId="0">
      <selection activeCell="J3" sqref="J3:O3"/>
    </sheetView>
  </sheetViews>
  <sheetFormatPr defaultRowHeight="12.75" x14ac:dyDescent="0.2"/>
  <cols>
    <col min="1" max="1" width="5.7109375" style="327" customWidth="1"/>
    <col min="2" max="2" width="3.7109375" style="327" customWidth="1"/>
    <col min="3" max="3" width="26.85546875" style="327" customWidth="1"/>
    <col min="4" max="4" width="10.7109375" style="327" customWidth="1"/>
    <col min="5" max="5" width="0.85546875" style="327" customWidth="1"/>
    <col min="6" max="8" width="8.7109375" style="327" customWidth="1"/>
    <col min="9" max="10" width="6.7109375" style="327" customWidth="1"/>
    <col min="11" max="11" width="1" style="327" customWidth="1"/>
    <col min="12" max="14" width="8.7109375" style="327" customWidth="1"/>
    <col min="15" max="16" width="6.7109375" style="327" customWidth="1"/>
    <col min="17" max="17" width="0.85546875" style="327" customWidth="1"/>
    <col min="18" max="20" width="8.7109375" style="327" customWidth="1"/>
    <col min="21" max="22" width="6.7109375" style="327" customWidth="1"/>
    <col min="23" max="23" width="0.7109375" style="327" customWidth="1"/>
    <col min="24" max="24" width="12.7109375" style="327" customWidth="1"/>
    <col min="25" max="16384" width="9.140625" style="327"/>
  </cols>
  <sheetData>
    <row r="1" spans="1:24" ht="18.75" customHeight="1" x14ac:dyDescent="0.2">
      <c r="C1" s="488" t="s">
        <v>126</v>
      </c>
      <c r="D1" s="488"/>
      <c r="E1" s="488"/>
      <c r="F1" s="488"/>
      <c r="G1" s="488"/>
      <c r="H1" s="488"/>
      <c r="I1" s="488"/>
      <c r="J1" s="488"/>
      <c r="K1" s="488"/>
      <c r="L1" s="488"/>
      <c r="M1" s="488"/>
      <c r="N1" s="488"/>
      <c r="O1" s="488"/>
      <c r="P1" s="488"/>
      <c r="Q1" s="488"/>
      <c r="R1" s="488"/>
      <c r="S1" s="488"/>
      <c r="T1" s="488"/>
      <c r="U1" s="488"/>
      <c r="V1" s="488"/>
      <c r="W1" s="488"/>
      <c r="X1" s="488"/>
    </row>
    <row r="2" spans="1:24" ht="15" customHeight="1" x14ac:dyDescent="0.25">
      <c r="A2" s="342"/>
      <c r="B2" s="342"/>
      <c r="C2" s="496" t="s">
        <v>237</v>
      </c>
      <c r="D2" s="496"/>
      <c r="E2" s="496"/>
      <c r="F2" s="496"/>
      <c r="G2" s="496"/>
      <c r="H2" s="496"/>
      <c r="I2" s="496"/>
      <c r="J2" s="496"/>
      <c r="K2" s="496"/>
      <c r="L2" s="496"/>
      <c r="M2" s="496"/>
      <c r="N2" s="496"/>
      <c r="O2" s="496"/>
      <c r="P2" s="496"/>
      <c r="Q2" s="496"/>
      <c r="R2" s="496"/>
      <c r="S2" s="496"/>
      <c r="T2" s="496"/>
      <c r="U2" s="496"/>
      <c r="V2" s="496"/>
      <c r="W2" s="496"/>
      <c r="X2" s="496"/>
    </row>
    <row r="3" spans="1:24" ht="15" customHeight="1" thickBot="1" x14ac:dyDescent="0.3">
      <c r="A3" s="342"/>
      <c r="B3" s="342"/>
      <c r="C3" s="343"/>
      <c r="D3" s="344"/>
      <c r="E3" s="344"/>
      <c r="F3" s="342"/>
      <c r="G3" s="342"/>
      <c r="H3" s="342"/>
      <c r="I3" s="328" t="s">
        <v>165</v>
      </c>
      <c r="J3" s="475" t="s">
        <v>364</v>
      </c>
      <c r="K3" s="475"/>
      <c r="L3" s="475"/>
      <c r="M3" s="475"/>
      <c r="N3" s="475"/>
      <c r="O3" s="475"/>
      <c r="P3" s="363"/>
      <c r="Q3" s="345"/>
      <c r="R3" s="345"/>
      <c r="S3" s="345"/>
      <c r="T3" s="345"/>
      <c r="U3" s="345"/>
      <c r="V3" s="345"/>
      <c r="W3" s="345"/>
      <c r="X3" s="345"/>
    </row>
    <row r="4" spans="1:24" ht="15" customHeight="1" thickBot="1" x14ac:dyDescent="0.3">
      <c r="A4" s="342"/>
      <c r="B4" s="342"/>
      <c r="C4" s="346"/>
      <c r="D4" s="346"/>
      <c r="E4" s="346"/>
      <c r="F4" s="346"/>
      <c r="G4" s="346"/>
      <c r="H4" s="346"/>
      <c r="I4" s="346"/>
      <c r="J4" s="346"/>
      <c r="K4" s="346"/>
      <c r="L4" s="346"/>
      <c r="M4" s="346"/>
      <c r="N4" s="346"/>
      <c r="O4" s="346"/>
      <c r="P4" s="346"/>
      <c r="Q4" s="346"/>
      <c r="R4" s="346"/>
      <c r="S4" s="346"/>
      <c r="T4" s="346"/>
      <c r="U4" s="346"/>
      <c r="V4" s="346"/>
      <c r="W4" s="346"/>
      <c r="X4" s="346"/>
    </row>
    <row r="5" spans="1:24" ht="20.100000000000001" customHeight="1" x14ac:dyDescent="0.25">
      <c r="A5" s="342"/>
      <c r="B5" s="342"/>
      <c r="C5" s="489" t="s">
        <v>91</v>
      </c>
      <c r="D5" s="491" t="s">
        <v>229</v>
      </c>
      <c r="E5" s="493"/>
      <c r="F5" s="478" t="s">
        <v>230</v>
      </c>
      <c r="G5" s="479"/>
      <c r="H5" s="480"/>
      <c r="I5" s="476" t="s">
        <v>231</v>
      </c>
      <c r="J5" s="477"/>
      <c r="K5" s="493"/>
      <c r="L5" s="478" t="s">
        <v>232</v>
      </c>
      <c r="M5" s="479"/>
      <c r="N5" s="480"/>
      <c r="O5" s="476" t="s">
        <v>231</v>
      </c>
      <c r="P5" s="477"/>
      <c r="Q5" s="329"/>
      <c r="R5" s="478" t="s">
        <v>233</v>
      </c>
      <c r="S5" s="479"/>
      <c r="T5" s="480"/>
      <c r="U5" s="476" t="s">
        <v>231</v>
      </c>
      <c r="V5" s="477"/>
      <c r="W5" s="330"/>
      <c r="X5" s="481" t="s">
        <v>239</v>
      </c>
    </row>
    <row r="6" spans="1:24" ht="41.25" thickBot="1" x14ac:dyDescent="0.3">
      <c r="A6" s="342"/>
      <c r="B6" s="342"/>
      <c r="C6" s="490"/>
      <c r="D6" s="492"/>
      <c r="E6" s="494"/>
      <c r="F6" s="349" t="s">
        <v>1</v>
      </c>
      <c r="G6" s="350" t="s">
        <v>4</v>
      </c>
      <c r="H6" s="350" t="s">
        <v>5</v>
      </c>
      <c r="I6" s="350" t="s">
        <v>234</v>
      </c>
      <c r="J6" s="351" t="s">
        <v>235</v>
      </c>
      <c r="K6" s="494"/>
      <c r="L6" s="349" t="s">
        <v>1</v>
      </c>
      <c r="M6" s="350" t="s">
        <v>4</v>
      </c>
      <c r="N6" s="350" t="s">
        <v>5</v>
      </c>
      <c r="O6" s="350" t="s">
        <v>234</v>
      </c>
      <c r="P6" s="352" t="s">
        <v>235</v>
      </c>
      <c r="Q6" s="331"/>
      <c r="R6" s="349" t="s">
        <v>1</v>
      </c>
      <c r="S6" s="350" t="s">
        <v>4</v>
      </c>
      <c r="T6" s="350" t="s">
        <v>5</v>
      </c>
      <c r="U6" s="350" t="s">
        <v>234</v>
      </c>
      <c r="V6" s="351" t="s">
        <v>235</v>
      </c>
      <c r="W6" s="483"/>
      <c r="X6" s="482"/>
    </row>
    <row r="7" spans="1:24" ht="15" x14ac:dyDescent="0.25">
      <c r="A7" s="342"/>
      <c r="B7" s="342"/>
      <c r="C7" s="332" t="s">
        <v>352</v>
      </c>
      <c r="D7" s="360">
        <v>869</v>
      </c>
      <c r="E7" s="494"/>
      <c r="F7" s="364">
        <v>181</v>
      </c>
      <c r="G7" s="365">
        <v>108</v>
      </c>
      <c r="H7" s="365">
        <v>29</v>
      </c>
      <c r="I7" s="354">
        <v>2.75</v>
      </c>
      <c r="J7" s="355">
        <v>3.75</v>
      </c>
      <c r="K7" s="494"/>
      <c r="L7" s="364">
        <v>6</v>
      </c>
      <c r="M7" s="365">
        <v>22</v>
      </c>
      <c r="N7" s="365">
        <v>3</v>
      </c>
      <c r="O7" s="354">
        <v>1.5</v>
      </c>
      <c r="P7" s="355">
        <v>2.5</v>
      </c>
      <c r="Q7" s="331"/>
      <c r="R7" s="364"/>
      <c r="S7" s="365"/>
      <c r="T7" s="365"/>
      <c r="U7" s="354"/>
      <c r="V7" s="355"/>
      <c r="W7" s="483"/>
      <c r="X7" s="333">
        <v>984.79</v>
      </c>
    </row>
    <row r="8" spans="1:24" ht="15" x14ac:dyDescent="0.25">
      <c r="A8" s="342"/>
      <c r="B8" s="342"/>
      <c r="C8" s="332"/>
      <c r="D8" s="360"/>
      <c r="E8" s="494"/>
      <c r="F8" s="366"/>
      <c r="G8" s="367"/>
      <c r="H8" s="367"/>
      <c r="I8" s="356"/>
      <c r="J8" s="357"/>
      <c r="K8" s="494"/>
      <c r="L8" s="366"/>
      <c r="M8" s="367"/>
      <c r="N8" s="367"/>
      <c r="O8" s="356"/>
      <c r="P8" s="357"/>
      <c r="Q8" s="331"/>
      <c r="R8" s="366"/>
      <c r="S8" s="367"/>
      <c r="T8" s="367"/>
      <c r="U8" s="356"/>
      <c r="V8" s="357"/>
      <c r="W8" s="483"/>
      <c r="X8" s="334"/>
    </row>
    <row r="9" spans="1:24" ht="15" x14ac:dyDescent="0.25">
      <c r="A9" s="342"/>
      <c r="B9" s="342"/>
      <c r="C9" s="332" t="s">
        <v>353</v>
      </c>
      <c r="D9" s="360">
        <v>581</v>
      </c>
      <c r="E9" s="494"/>
      <c r="F9" s="366">
        <v>135</v>
      </c>
      <c r="G9" s="367">
        <v>113</v>
      </c>
      <c r="H9" s="367">
        <v>20</v>
      </c>
      <c r="I9" s="356">
        <v>2.75</v>
      </c>
      <c r="J9" s="357">
        <v>3.75</v>
      </c>
      <c r="K9" s="494"/>
      <c r="L9" s="366">
        <v>19</v>
      </c>
      <c r="M9" s="367">
        <v>37</v>
      </c>
      <c r="N9" s="367">
        <v>6</v>
      </c>
      <c r="O9" s="356">
        <v>1.5</v>
      </c>
      <c r="P9" s="357">
        <v>2.5</v>
      </c>
      <c r="Q9" s="331"/>
      <c r="R9" s="366"/>
      <c r="S9" s="367"/>
      <c r="T9" s="367"/>
      <c r="U9" s="356"/>
      <c r="V9" s="357"/>
      <c r="W9" s="483"/>
      <c r="X9" s="334">
        <v>251.2</v>
      </c>
    </row>
    <row r="10" spans="1:24" ht="15" x14ac:dyDescent="0.25">
      <c r="A10" s="342"/>
      <c r="B10" s="342"/>
      <c r="C10" s="332"/>
      <c r="D10" s="360"/>
      <c r="E10" s="494"/>
      <c r="F10" s="366"/>
      <c r="G10" s="367"/>
      <c r="H10" s="367"/>
      <c r="I10" s="356"/>
      <c r="J10" s="357"/>
      <c r="K10" s="494"/>
      <c r="L10" s="366"/>
      <c r="M10" s="367"/>
      <c r="N10" s="367"/>
      <c r="O10" s="356"/>
      <c r="P10" s="357"/>
      <c r="Q10" s="331"/>
      <c r="R10" s="366"/>
      <c r="S10" s="367"/>
      <c r="T10" s="367"/>
      <c r="U10" s="356"/>
      <c r="V10" s="357"/>
      <c r="W10" s="483"/>
      <c r="X10" s="334"/>
    </row>
    <row r="11" spans="1:24" ht="15" x14ac:dyDescent="0.25">
      <c r="A11" s="342"/>
      <c r="B11" s="342"/>
      <c r="C11" s="332" t="s">
        <v>354</v>
      </c>
      <c r="D11" s="360">
        <v>413</v>
      </c>
      <c r="E11" s="494"/>
      <c r="F11" s="366">
        <v>67</v>
      </c>
      <c r="G11" s="367">
        <v>82</v>
      </c>
      <c r="H11" s="367">
        <v>23</v>
      </c>
      <c r="I11" s="356">
        <v>2.6</v>
      </c>
      <c r="J11" s="357">
        <v>3.75</v>
      </c>
      <c r="K11" s="494"/>
      <c r="L11" s="366">
        <v>10</v>
      </c>
      <c r="M11" s="367">
        <v>33</v>
      </c>
      <c r="N11" s="367">
        <v>6</v>
      </c>
      <c r="O11" s="356">
        <v>1.5</v>
      </c>
      <c r="P11" s="357">
        <v>2.5</v>
      </c>
      <c r="Q11" s="331"/>
      <c r="R11" s="366"/>
      <c r="S11" s="367"/>
      <c r="T11" s="367"/>
      <c r="U11" s="356"/>
      <c r="V11" s="357"/>
      <c r="W11" s="483"/>
      <c r="X11" s="334">
        <v>7.35</v>
      </c>
    </row>
    <row r="12" spans="1:24" ht="15" x14ac:dyDescent="0.25">
      <c r="A12" s="342"/>
      <c r="B12" s="342"/>
      <c r="C12" s="332"/>
      <c r="D12" s="360"/>
      <c r="E12" s="494"/>
      <c r="F12" s="366"/>
      <c r="G12" s="367"/>
      <c r="H12" s="367"/>
      <c r="I12" s="356"/>
      <c r="J12" s="357"/>
      <c r="K12" s="494"/>
      <c r="L12" s="366"/>
      <c r="M12" s="367"/>
      <c r="N12" s="367"/>
      <c r="O12" s="356"/>
      <c r="P12" s="357"/>
      <c r="Q12" s="331"/>
      <c r="R12" s="366"/>
      <c r="S12" s="367"/>
      <c r="T12" s="367"/>
      <c r="U12" s="356"/>
      <c r="V12" s="357"/>
      <c r="W12" s="483"/>
      <c r="X12" s="334"/>
    </row>
    <row r="13" spans="1:24" ht="15" x14ac:dyDescent="0.25">
      <c r="A13" s="342"/>
      <c r="B13" s="342"/>
      <c r="C13" s="332" t="s">
        <v>355</v>
      </c>
      <c r="D13" s="360">
        <v>378</v>
      </c>
      <c r="E13" s="494"/>
      <c r="F13" s="366">
        <v>69</v>
      </c>
      <c r="G13" s="367">
        <v>68</v>
      </c>
      <c r="H13" s="367">
        <v>22</v>
      </c>
      <c r="I13" s="356">
        <v>2.6</v>
      </c>
      <c r="J13" s="357">
        <v>3.75</v>
      </c>
      <c r="K13" s="494"/>
      <c r="L13" s="366">
        <v>6</v>
      </c>
      <c r="M13" s="367">
        <v>20</v>
      </c>
      <c r="N13" s="367">
        <v>8</v>
      </c>
      <c r="O13" s="356">
        <v>1.5</v>
      </c>
      <c r="P13" s="357">
        <v>2.5</v>
      </c>
      <c r="Q13" s="331"/>
      <c r="R13" s="366"/>
      <c r="S13" s="367"/>
      <c r="T13" s="367"/>
      <c r="U13" s="356"/>
      <c r="V13" s="357"/>
      <c r="W13" s="483"/>
      <c r="X13" s="334">
        <v>72.849999999999994</v>
      </c>
    </row>
    <row r="14" spans="1:24" ht="15" x14ac:dyDescent="0.25">
      <c r="A14" s="342"/>
      <c r="B14" s="342"/>
      <c r="C14" s="332"/>
      <c r="D14" s="360"/>
      <c r="E14" s="494"/>
      <c r="F14" s="366"/>
      <c r="G14" s="367"/>
      <c r="H14" s="367"/>
      <c r="I14" s="356"/>
      <c r="J14" s="357"/>
      <c r="K14" s="494"/>
      <c r="L14" s="366"/>
      <c r="M14" s="367"/>
      <c r="N14" s="367"/>
      <c r="O14" s="356"/>
      <c r="P14" s="357"/>
      <c r="Q14" s="331"/>
      <c r="R14" s="366"/>
      <c r="S14" s="367"/>
      <c r="T14" s="367"/>
      <c r="U14" s="356"/>
      <c r="V14" s="357"/>
      <c r="W14" s="483"/>
      <c r="X14" s="334"/>
    </row>
    <row r="15" spans="1:24" ht="15" x14ac:dyDescent="0.25">
      <c r="A15" s="342"/>
      <c r="B15" s="342"/>
      <c r="C15" s="332" t="s">
        <v>356</v>
      </c>
      <c r="D15" s="360">
        <v>334</v>
      </c>
      <c r="E15" s="494"/>
      <c r="F15" s="366">
        <v>66</v>
      </c>
      <c r="G15" s="367">
        <v>99</v>
      </c>
      <c r="H15" s="367">
        <v>13</v>
      </c>
      <c r="I15" s="356">
        <v>2.6</v>
      </c>
      <c r="J15" s="357">
        <v>3.75</v>
      </c>
      <c r="K15" s="494"/>
      <c r="L15" s="366">
        <v>7</v>
      </c>
      <c r="M15" s="367">
        <v>49</v>
      </c>
      <c r="N15" s="367">
        <v>2</v>
      </c>
      <c r="O15" s="356">
        <v>1.5</v>
      </c>
      <c r="P15" s="357">
        <v>2.5</v>
      </c>
      <c r="Q15" s="331"/>
      <c r="R15" s="366"/>
      <c r="S15" s="367"/>
      <c r="T15" s="367"/>
      <c r="U15" s="356"/>
      <c r="V15" s="357"/>
      <c r="W15" s="483"/>
      <c r="X15" s="334">
        <v>78.05</v>
      </c>
    </row>
    <row r="16" spans="1:24" ht="15" x14ac:dyDescent="0.25">
      <c r="A16" s="342"/>
      <c r="B16" s="342"/>
      <c r="C16" s="332"/>
      <c r="D16" s="360"/>
      <c r="E16" s="494"/>
      <c r="F16" s="366"/>
      <c r="G16" s="367"/>
      <c r="H16" s="367"/>
      <c r="I16" s="356"/>
      <c r="J16" s="357"/>
      <c r="K16" s="494"/>
      <c r="L16" s="366"/>
      <c r="M16" s="367"/>
      <c r="N16" s="367"/>
      <c r="O16" s="356"/>
      <c r="P16" s="357"/>
      <c r="Q16" s="331"/>
      <c r="R16" s="366"/>
      <c r="S16" s="367"/>
      <c r="T16" s="367"/>
      <c r="U16" s="356"/>
      <c r="V16" s="357"/>
      <c r="W16" s="483"/>
      <c r="X16" s="334"/>
    </row>
    <row r="17" spans="1:24" ht="15" x14ac:dyDescent="0.25">
      <c r="A17" s="342"/>
      <c r="B17" s="342"/>
      <c r="C17" s="332" t="s">
        <v>357</v>
      </c>
      <c r="D17" s="360">
        <v>58</v>
      </c>
      <c r="E17" s="494"/>
      <c r="F17" s="366">
        <v>7</v>
      </c>
      <c r="G17" s="367">
        <v>36</v>
      </c>
      <c r="H17" s="367">
        <v>1</v>
      </c>
      <c r="I17" s="356">
        <v>2.8</v>
      </c>
      <c r="J17" s="357">
        <v>3.8</v>
      </c>
      <c r="K17" s="494"/>
      <c r="L17" s="366">
        <v>1</v>
      </c>
      <c r="M17" s="367">
        <v>7</v>
      </c>
      <c r="N17" s="367">
        <v>0</v>
      </c>
      <c r="O17" s="356">
        <v>1.65</v>
      </c>
      <c r="P17" s="357">
        <v>2.65</v>
      </c>
      <c r="Q17" s="331"/>
      <c r="R17" s="366"/>
      <c r="S17" s="367"/>
      <c r="T17" s="367"/>
      <c r="U17" s="356"/>
      <c r="V17" s="357"/>
      <c r="W17" s="483"/>
      <c r="X17" s="334">
        <v>0</v>
      </c>
    </row>
    <row r="18" spans="1:24" ht="15" x14ac:dyDescent="0.25">
      <c r="A18" s="342"/>
      <c r="B18" s="342"/>
      <c r="C18" s="332"/>
      <c r="D18" s="360"/>
      <c r="E18" s="494"/>
      <c r="F18" s="366"/>
      <c r="G18" s="367"/>
      <c r="H18" s="367"/>
      <c r="I18" s="356"/>
      <c r="J18" s="357"/>
      <c r="K18" s="494"/>
      <c r="L18" s="366"/>
      <c r="M18" s="367"/>
      <c r="N18" s="367"/>
      <c r="O18" s="356"/>
      <c r="P18" s="357"/>
      <c r="Q18" s="331"/>
      <c r="R18" s="366"/>
      <c r="S18" s="367"/>
      <c r="T18" s="367"/>
      <c r="U18" s="356"/>
      <c r="V18" s="357"/>
      <c r="W18" s="483"/>
      <c r="X18" s="334"/>
    </row>
    <row r="19" spans="1:24" ht="15" x14ac:dyDescent="0.25">
      <c r="A19" s="342"/>
      <c r="B19" s="342"/>
      <c r="C19" s="332" t="s">
        <v>358</v>
      </c>
      <c r="D19" s="360">
        <v>53</v>
      </c>
      <c r="E19" s="494"/>
      <c r="F19" s="366">
        <v>0</v>
      </c>
      <c r="G19" s="367">
        <v>53</v>
      </c>
      <c r="H19" s="367">
        <v>0</v>
      </c>
      <c r="I19" s="473">
        <v>2.75</v>
      </c>
      <c r="J19" s="357">
        <v>3.75</v>
      </c>
      <c r="K19" s="494"/>
      <c r="L19" s="366">
        <v>0</v>
      </c>
      <c r="M19" s="367">
        <v>53</v>
      </c>
      <c r="N19" s="367">
        <v>0</v>
      </c>
      <c r="O19" s="356">
        <v>1.5</v>
      </c>
      <c r="P19" s="357">
        <v>2.5</v>
      </c>
      <c r="Q19" s="331"/>
      <c r="R19" s="366"/>
      <c r="S19" s="367"/>
      <c r="T19" s="367"/>
      <c r="U19" s="356"/>
      <c r="V19" s="357"/>
      <c r="W19" s="483"/>
      <c r="X19" s="334">
        <v>0</v>
      </c>
    </row>
    <row r="20" spans="1:24" ht="15" x14ac:dyDescent="0.25">
      <c r="A20" s="342"/>
      <c r="B20" s="342"/>
      <c r="C20" s="332" t="s">
        <v>359</v>
      </c>
      <c r="D20" s="360"/>
      <c r="E20" s="494"/>
      <c r="F20" s="366"/>
      <c r="G20" s="367"/>
      <c r="H20" s="367"/>
      <c r="I20" s="356"/>
      <c r="J20" s="357"/>
      <c r="K20" s="494"/>
      <c r="L20" s="366"/>
      <c r="M20" s="367"/>
      <c r="N20" s="367"/>
      <c r="O20" s="356"/>
      <c r="P20" s="357"/>
      <c r="Q20" s="331"/>
      <c r="R20" s="366"/>
      <c r="S20" s="367"/>
      <c r="T20" s="367"/>
      <c r="U20" s="356"/>
      <c r="V20" s="357"/>
      <c r="W20" s="483"/>
      <c r="X20" s="334"/>
    </row>
    <row r="21" spans="1:24" ht="15" x14ac:dyDescent="0.25">
      <c r="A21" s="342"/>
      <c r="B21" s="342"/>
      <c r="C21" s="332" t="s">
        <v>404</v>
      </c>
      <c r="D21" s="360"/>
      <c r="E21" s="494"/>
      <c r="F21" s="366"/>
      <c r="G21" s="367"/>
      <c r="H21" s="367"/>
      <c r="I21" s="356"/>
      <c r="J21" s="357"/>
      <c r="K21" s="494"/>
      <c r="L21" s="366"/>
      <c r="M21" s="367"/>
      <c r="N21" s="367"/>
      <c r="O21" s="356"/>
      <c r="P21" s="357"/>
      <c r="Q21" s="331"/>
      <c r="R21" s="366"/>
      <c r="S21" s="367"/>
      <c r="T21" s="367"/>
      <c r="U21" s="356"/>
      <c r="V21" s="357"/>
      <c r="W21" s="483"/>
      <c r="X21" s="334"/>
    </row>
    <row r="22" spans="1:24" ht="15" x14ac:dyDescent="0.25">
      <c r="A22" s="342"/>
      <c r="B22" s="342"/>
      <c r="C22" s="332"/>
      <c r="D22" s="360"/>
      <c r="E22" s="494"/>
      <c r="F22" s="366"/>
      <c r="G22" s="367"/>
      <c r="H22" s="367"/>
      <c r="I22" s="356"/>
      <c r="J22" s="357"/>
      <c r="K22" s="494"/>
      <c r="L22" s="366"/>
      <c r="M22" s="367"/>
      <c r="N22" s="367"/>
      <c r="O22" s="356"/>
      <c r="P22" s="357"/>
      <c r="Q22" s="331"/>
      <c r="R22" s="366"/>
      <c r="S22" s="367"/>
      <c r="T22" s="367"/>
      <c r="U22" s="356"/>
      <c r="V22" s="357"/>
      <c r="W22" s="483"/>
      <c r="X22" s="334"/>
    </row>
    <row r="23" spans="1:24" ht="15" x14ac:dyDescent="0.25">
      <c r="A23" s="342"/>
      <c r="B23" s="342"/>
      <c r="C23" s="332" t="s">
        <v>360</v>
      </c>
      <c r="D23" s="360">
        <v>18</v>
      </c>
      <c r="E23" s="494"/>
      <c r="F23" s="366">
        <v>8</v>
      </c>
      <c r="G23" s="367">
        <v>3</v>
      </c>
      <c r="H23" s="367">
        <v>7</v>
      </c>
      <c r="I23" s="356">
        <v>2.75</v>
      </c>
      <c r="J23" s="357">
        <v>3.75</v>
      </c>
      <c r="K23" s="494"/>
      <c r="L23" s="366"/>
      <c r="M23" s="367"/>
      <c r="N23" s="367"/>
      <c r="O23" s="356"/>
      <c r="P23" s="357"/>
      <c r="Q23" s="331"/>
      <c r="R23" s="366"/>
      <c r="S23" s="367"/>
      <c r="T23" s="367"/>
      <c r="U23" s="356"/>
      <c r="V23" s="357"/>
      <c r="W23" s="483"/>
      <c r="X23" s="334">
        <v>0</v>
      </c>
    </row>
    <row r="24" spans="1:24" ht="15" x14ac:dyDescent="0.25">
      <c r="A24" s="342"/>
      <c r="B24" s="342"/>
      <c r="C24" s="332" t="s">
        <v>359</v>
      </c>
      <c r="D24" s="360"/>
      <c r="E24" s="494"/>
      <c r="F24" s="366"/>
      <c r="G24" s="367"/>
      <c r="H24" s="367"/>
      <c r="I24" s="356"/>
      <c r="J24" s="357"/>
      <c r="K24" s="494"/>
      <c r="L24" s="366"/>
      <c r="M24" s="367"/>
      <c r="N24" s="367"/>
      <c r="O24" s="356"/>
      <c r="P24" s="357"/>
      <c r="Q24" s="331"/>
      <c r="R24" s="366"/>
      <c r="S24" s="367"/>
      <c r="T24" s="367"/>
      <c r="U24" s="356"/>
      <c r="V24" s="357"/>
      <c r="W24" s="483"/>
      <c r="X24" s="334"/>
    </row>
    <row r="25" spans="1:24" ht="15" x14ac:dyDescent="0.25">
      <c r="A25" s="342"/>
      <c r="B25" s="342"/>
      <c r="C25" s="332" t="s">
        <v>405</v>
      </c>
      <c r="D25" s="360"/>
      <c r="E25" s="494"/>
      <c r="F25" s="366"/>
      <c r="G25" s="367"/>
      <c r="H25" s="367"/>
      <c r="I25" s="356"/>
      <c r="J25" s="357"/>
      <c r="K25" s="494"/>
      <c r="L25" s="366"/>
      <c r="M25" s="367"/>
      <c r="N25" s="367"/>
      <c r="O25" s="356"/>
      <c r="P25" s="357"/>
      <c r="Q25" s="331"/>
      <c r="R25" s="366"/>
      <c r="S25" s="367"/>
      <c r="T25" s="367"/>
      <c r="U25" s="356"/>
      <c r="V25" s="357"/>
      <c r="W25" s="483"/>
      <c r="X25" s="334"/>
    </row>
    <row r="26" spans="1:24" ht="15" x14ac:dyDescent="0.25">
      <c r="A26" s="342"/>
      <c r="B26" s="342"/>
      <c r="C26" s="332"/>
      <c r="D26" s="360"/>
      <c r="E26" s="494"/>
      <c r="F26" s="366"/>
      <c r="G26" s="367"/>
      <c r="H26" s="367"/>
      <c r="I26" s="356"/>
      <c r="J26" s="357"/>
      <c r="K26" s="494"/>
      <c r="L26" s="366"/>
      <c r="M26" s="367"/>
      <c r="N26" s="367"/>
      <c r="O26" s="356"/>
      <c r="P26" s="357"/>
      <c r="Q26" s="331"/>
      <c r="R26" s="366"/>
      <c r="S26" s="367"/>
      <c r="T26" s="367"/>
      <c r="U26" s="356"/>
      <c r="V26" s="357"/>
      <c r="W26" s="483"/>
      <c r="X26" s="334"/>
    </row>
    <row r="27" spans="1:24" ht="15" x14ac:dyDescent="0.25">
      <c r="A27" s="342"/>
      <c r="B27" s="342"/>
      <c r="C27" s="332" t="s">
        <v>361</v>
      </c>
      <c r="D27" s="360"/>
      <c r="E27" s="494"/>
      <c r="F27" s="366"/>
      <c r="G27" s="367"/>
      <c r="H27" s="367"/>
      <c r="I27" s="356"/>
      <c r="J27" s="357"/>
      <c r="K27" s="494"/>
      <c r="L27" s="366"/>
      <c r="M27" s="367"/>
      <c r="N27" s="367"/>
      <c r="O27" s="356"/>
      <c r="P27" s="357"/>
      <c r="Q27" s="331"/>
      <c r="R27" s="366"/>
      <c r="S27" s="367"/>
      <c r="T27" s="367"/>
      <c r="U27" s="356"/>
      <c r="V27" s="357"/>
      <c r="W27" s="483"/>
      <c r="X27" s="334"/>
    </row>
    <row r="28" spans="1:24" ht="15" x14ac:dyDescent="0.25">
      <c r="A28" s="342"/>
      <c r="B28" s="342"/>
      <c r="C28" s="332" t="s">
        <v>362</v>
      </c>
      <c r="D28" s="360"/>
      <c r="E28" s="494"/>
      <c r="F28" s="366"/>
      <c r="G28" s="367"/>
      <c r="H28" s="367"/>
      <c r="I28" s="356"/>
      <c r="J28" s="357"/>
      <c r="K28" s="494"/>
      <c r="L28" s="366"/>
      <c r="M28" s="367"/>
      <c r="N28" s="367"/>
      <c r="O28" s="356"/>
      <c r="P28" s="357"/>
      <c r="Q28" s="331"/>
      <c r="R28" s="366"/>
      <c r="S28" s="367"/>
      <c r="T28" s="367"/>
      <c r="U28" s="356"/>
      <c r="V28" s="357"/>
      <c r="W28" s="483"/>
      <c r="X28" s="334"/>
    </row>
    <row r="29" spans="1:24" ht="15" x14ac:dyDescent="0.25">
      <c r="A29" s="342"/>
      <c r="B29" s="342"/>
      <c r="C29" s="332"/>
      <c r="D29" s="360"/>
      <c r="E29" s="494"/>
      <c r="F29" s="366"/>
      <c r="G29" s="367"/>
      <c r="H29" s="367"/>
      <c r="I29" s="356"/>
      <c r="J29" s="357"/>
      <c r="K29" s="494"/>
      <c r="L29" s="366"/>
      <c r="M29" s="367"/>
      <c r="N29" s="367"/>
      <c r="O29" s="356"/>
      <c r="P29" s="357"/>
      <c r="Q29" s="331"/>
      <c r="R29" s="366"/>
      <c r="S29" s="367"/>
      <c r="T29" s="367"/>
      <c r="U29" s="356"/>
      <c r="V29" s="357"/>
      <c r="W29" s="483"/>
      <c r="X29" s="334"/>
    </row>
    <row r="30" spans="1:24" ht="15" x14ac:dyDescent="0.25">
      <c r="A30" s="342"/>
      <c r="B30" s="342"/>
      <c r="C30" s="332"/>
      <c r="D30" s="360"/>
      <c r="E30" s="494"/>
      <c r="F30" s="366"/>
      <c r="G30" s="367"/>
      <c r="H30" s="367"/>
      <c r="I30" s="356"/>
      <c r="J30" s="357"/>
      <c r="K30" s="494"/>
      <c r="L30" s="366"/>
      <c r="M30" s="367"/>
      <c r="N30" s="367"/>
      <c r="O30" s="356"/>
      <c r="P30" s="357"/>
      <c r="Q30" s="331"/>
      <c r="R30" s="366"/>
      <c r="S30" s="367"/>
      <c r="T30" s="367"/>
      <c r="U30" s="356"/>
      <c r="V30" s="357"/>
      <c r="W30" s="483"/>
      <c r="X30" s="334"/>
    </row>
    <row r="31" spans="1:24" ht="15" x14ac:dyDescent="0.25">
      <c r="A31" s="342"/>
      <c r="B31" s="342"/>
      <c r="C31" s="332"/>
      <c r="D31" s="360"/>
      <c r="E31" s="494"/>
      <c r="F31" s="366"/>
      <c r="G31" s="367"/>
      <c r="H31" s="367"/>
      <c r="I31" s="356"/>
      <c r="J31" s="357"/>
      <c r="K31" s="494"/>
      <c r="L31" s="366"/>
      <c r="M31" s="367"/>
      <c r="N31" s="367"/>
      <c r="O31" s="356"/>
      <c r="P31" s="357"/>
      <c r="Q31" s="331"/>
      <c r="R31" s="366"/>
      <c r="S31" s="367"/>
      <c r="T31" s="367"/>
      <c r="U31" s="356"/>
      <c r="V31" s="357"/>
      <c r="W31" s="483"/>
      <c r="X31" s="334"/>
    </row>
    <row r="32" spans="1:24" ht="15" x14ac:dyDescent="0.25">
      <c r="A32" s="342"/>
      <c r="B32" s="342"/>
      <c r="C32" s="332"/>
      <c r="D32" s="360"/>
      <c r="E32" s="494"/>
      <c r="F32" s="366"/>
      <c r="G32" s="367"/>
      <c r="H32" s="367"/>
      <c r="I32" s="356"/>
      <c r="J32" s="357"/>
      <c r="K32" s="494"/>
      <c r="L32" s="366"/>
      <c r="M32" s="367"/>
      <c r="N32" s="367"/>
      <c r="O32" s="356"/>
      <c r="P32" s="357"/>
      <c r="Q32" s="331"/>
      <c r="R32" s="366"/>
      <c r="S32" s="367"/>
      <c r="T32" s="367"/>
      <c r="U32" s="356"/>
      <c r="V32" s="357"/>
      <c r="W32" s="483"/>
      <c r="X32" s="334"/>
    </row>
    <row r="33" spans="1:24" ht="15" x14ac:dyDescent="0.25">
      <c r="A33" s="342"/>
      <c r="B33" s="342"/>
      <c r="C33" s="332"/>
      <c r="D33" s="360"/>
      <c r="E33" s="494"/>
      <c r="F33" s="366"/>
      <c r="G33" s="367"/>
      <c r="H33" s="367"/>
      <c r="I33" s="356"/>
      <c r="J33" s="357"/>
      <c r="K33" s="494"/>
      <c r="L33" s="366"/>
      <c r="M33" s="367"/>
      <c r="N33" s="367"/>
      <c r="O33" s="356"/>
      <c r="P33" s="357"/>
      <c r="Q33" s="331"/>
      <c r="R33" s="366"/>
      <c r="S33" s="367"/>
      <c r="T33" s="367"/>
      <c r="U33" s="356"/>
      <c r="V33" s="357"/>
      <c r="W33" s="483"/>
      <c r="X33" s="334"/>
    </row>
    <row r="34" spans="1:24" ht="15" x14ac:dyDescent="0.25">
      <c r="A34" s="342"/>
      <c r="B34" s="342"/>
      <c r="C34" s="332"/>
      <c r="D34" s="360"/>
      <c r="E34" s="494"/>
      <c r="F34" s="366"/>
      <c r="G34" s="367"/>
      <c r="H34" s="367"/>
      <c r="I34" s="356"/>
      <c r="J34" s="357"/>
      <c r="K34" s="494"/>
      <c r="L34" s="366"/>
      <c r="M34" s="367"/>
      <c r="N34" s="367"/>
      <c r="O34" s="356"/>
      <c r="P34" s="357"/>
      <c r="Q34" s="331"/>
      <c r="R34" s="366"/>
      <c r="S34" s="367"/>
      <c r="T34" s="367"/>
      <c r="U34" s="356"/>
      <c r="V34" s="357"/>
      <c r="W34" s="483"/>
      <c r="X34" s="334"/>
    </row>
    <row r="35" spans="1:24" ht="15" x14ac:dyDescent="0.25">
      <c r="A35" s="342"/>
      <c r="B35" s="342"/>
      <c r="C35" s="332"/>
      <c r="D35" s="360"/>
      <c r="E35" s="494"/>
      <c r="F35" s="366"/>
      <c r="G35" s="367"/>
      <c r="H35" s="367"/>
      <c r="I35" s="356"/>
      <c r="J35" s="357"/>
      <c r="K35" s="494"/>
      <c r="L35" s="366"/>
      <c r="M35" s="367"/>
      <c r="N35" s="367"/>
      <c r="O35" s="356"/>
      <c r="P35" s="357"/>
      <c r="Q35" s="331"/>
      <c r="R35" s="366"/>
      <c r="S35" s="367"/>
      <c r="T35" s="367"/>
      <c r="U35" s="356"/>
      <c r="V35" s="357"/>
      <c r="W35" s="483"/>
      <c r="X35" s="334"/>
    </row>
    <row r="36" spans="1:24" ht="15" x14ac:dyDescent="0.25">
      <c r="A36" s="342"/>
      <c r="B36" s="342"/>
      <c r="C36" s="332"/>
      <c r="D36" s="360"/>
      <c r="E36" s="494"/>
      <c r="F36" s="366"/>
      <c r="G36" s="367"/>
      <c r="H36" s="367"/>
      <c r="I36" s="356"/>
      <c r="J36" s="357"/>
      <c r="K36" s="494"/>
      <c r="L36" s="366"/>
      <c r="M36" s="367"/>
      <c r="N36" s="367"/>
      <c r="O36" s="356"/>
      <c r="P36" s="357"/>
      <c r="Q36" s="331"/>
      <c r="R36" s="366"/>
      <c r="S36" s="367"/>
      <c r="T36" s="367"/>
      <c r="U36" s="356"/>
      <c r="V36" s="357"/>
      <c r="W36" s="483"/>
      <c r="X36" s="334"/>
    </row>
    <row r="37" spans="1:24" ht="15" x14ac:dyDescent="0.25">
      <c r="A37" s="485" t="s">
        <v>170</v>
      </c>
      <c r="B37" s="342"/>
      <c r="C37" s="332"/>
      <c r="D37" s="360"/>
      <c r="E37" s="494"/>
      <c r="F37" s="366"/>
      <c r="G37" s="367"/>
      <c r="H37" s="367"/>
      <c r="I37" s="356"/>
      <c r="J37" s="357"/>
      <c r="K37" s="494"/>
      <c r="L37" s="366"/>
      <c r="M37" s="367"/>
      <c r="N37" s="367"/>
      <c r="O37" s="356"/>
      <c r="P37" s="357"/>
      <c r="Q37" s="331"/>
      <c r="R37" s="366"/>
      <c r="S37" s="367"/>
      <c r="T37" s="367"/>
      <c r="U37" s="356"/>
      <c r="V37" s="357"/>
      <c r="W37" s="483"/>
      <c r="X37" s="334"/>
    </row>
    <row r="38" spans="1:24" ht="15" x14ac:dyDescent="0.25">
      <c r="A38" s="486"/>
      <c r="B38" s="342"/>
      <c r="C38" s="332"/>
      <c r="D38" s="360"/>
      <c r="E38" s="494"/>
      <c r="F38" s="366"/>
      <c r="G38" s="367"/>
      <c r="H38" s="367"/>
      <c r="I38" s="356"/>
      <c r="J38" s="357"/>
      <c r="K38" s="494"/>
      <c r="L38" s="366"/>
      <c r="M38" s="367"/>
      <c r="N38" s="367"/>
      <c r="O38" s="356"/>
      <c r="P38" s="357"/>
      <c r="Q38" s="331"/>
      <c r="R38" s="366"/>
      <c r="S38" s="367"/>
      <c r="T38" s="367"/>
      <c r="U38" s="356"/>
      <c r="V38" s="357"/>
      <c r="W38" s="483"/>
      <c r="X38" s="334"/>
    </row>
    <row r="39" spans="1:24" ht="15.75" customHeight="1" x14ac:dyDescent="0.2">
      <c r="A39" s="486"/>
      <c r="B39" s="347"/>
      <c r="C39" s="332"/>
      <c r="D39" s="360"/>
      <c r="E39" s="494"/>
      <c r="F39" s="366"/>
      <c r="G39" s="367"/>
      <c r="H39" s="367"/>
      <c r="I39" s="356"/>
      <c r="J39" s="357"/>
      <c r="K39" s="494"/>
      <c r="L39" s="366"/>
      <c r="M39" s="367"/>
      <c r="N39" s="367"/>
      <c r="O39" s="356"/>
      <c r="P39" s="357"/>
      <c r="Q39" s="331"/>
      <c r="R39" s="366"/>
      <c r="S39" s="367"/>
      <c r="T39" s="367"/>
      <c r="U39" s="356"/>
      <c r="V39" s="357"/>
      <c r="W39" s="483"/>
      <c r="X39" s="334"/>
    </row>
    <row r="40" spans="1:24" x14ac:dyDescent="0.2">
      <c r="A40" s="486"/>
      <c r="B40" s="347"/>
      <c r="C40" s="332"/>
      <c r="D40" s="360"/>
      <c r="E40" s="494"/>
      <c r="F40" s="366"/>
      <c r="G40" s="367"/>
      <c r="H40" s="367"/>
      <c r="I40" s="356"/>
      <c r="J40" s="357"/>
      <c r="K40" s="494"/>
      <c r="L40" s="366"/>
      <c r="M40" s="367"/>
      <c r="N40" s="367"/>
      <c r="O40" s="356"/>
      <c r="P40" s="357"/>
      <c r="Q40" s="331"/>
      <c r="R40" s="366"/>
      <c r="S40" s="367"/>
      <c r="T40" s="367"/>
      <c r="U40" s="356"/>
      <c r="V40" s="357"/>
      <c r="W40" s="483"/>
      <c r="X40" s="334"/>
    </row>
    <row r="41" spans="1:24" x14ac:dyDescent="0.2">
      <c r="A41" s="486"/>
      <c r="B41" s="347"/>
      <c r="C41" s="332"/>
      <c r="D41" s="360"/>
      <c r="E41" s="494"/>
      <c r="F41" s="366"/>
      <c r="G41" s="367"/>
      <c r="H41" s="367"/>
      <c r="I41" s="356"/>
      <c r="J41" s="357"/>
      <c r="K41" s="494"/>
      <c r="L41" s="366"/>
      <c r="M41" s="367"/>
      <c r="N41" s="367"/>
      <c r="O41" s="356"/>
      <c r="P41" s="357"/>
      <c r="Q41" s="331"/>
      <c r="R41" s="366"/>
      <c r="S41" s="367"/>
      <c r="T41" s="367"/>
      <c r="U41" s="356"/>
      <c r="V41" s="357"/>
      <c r="W41" s="483"/>
      <c r="X41" s="334"/>
    </row>
    <row r="42" spans="1:24" x14ac:dyDescent="0.2">
      <c r="A42" s="486"/>
      <c r="B42" s="347"/>
      <c r="C42" s="332"/>
      <c r="D42" s="360"/>
      <c r="E42" s="494"/>
      <c r="F42" s="366"/>
      <c r="G42" s="367"/>
      <c r="H42" s="367"/>
      <c r="I42" s="356"/>
      <c r="J42" s="357"/>
      <c r="K42" s="494"/>
      <c r="L42" s="366"/>
      <c r="M42" s="367"/>
      <c r="N42" s="367"/>
      <c r="O42" s="356"/>
      <c r="P42" s="357"/>
      <c r="Q42" s="331"/>
      <c r="R42" s="366"/>
      <c r="S42" s="367"/>
      <c r="T42" s="367"/>
      <c r="U42" s="356"/>
      <c r="V42" s="357"/>
      <c r="W42" s="483"/>
      <c r="X42" s="334"/>
    </row>
    <row r="43" spans="1:24" x14ac:dyDescent="0.2">
      <c r="A43" s="486"/>
      <c r="B43" s="347"/>
      <c r="C43" s="332"/>
      <c r="D43" s="360"/>
      <c r="E43" s="494"/>
      <c r="F43" s="366"/>
      <c r="G43" s="367"/>
      <c r="H43" s="367"/>
      <c r="I43" s="356"/>
      <c r="J43" s="357"/>
      <c r="K43" s="494"/>
      <c r="L43" s="366"/>
      <c r="M43" s="367"/>
      <c r="N43" s="367"/>
      <c r="O43" s="356"/>
      <c r="P43" s="357"/>
      <c r="Q43" s="331"/>
      <c r="R43" s="366"/>
      <c r="S43" s="367"/>
      <c r="T43" s="367"/>
      <c r="U43" s="356"/>
      <c r="V43" s="357"/>
      <c r="W43" s="483"/>
      <c r="X43" s="334"/>
    </row>
    <row r="44" spans="1:24" x14ac:dyDescent="0.2">
      <c r="A44" s="486"/>
      <c r="B44" s="347"/>
      <c r="C44" s="332"/>
      <c r="D44" s="360"/>
      <c r="E44" s="494"/>
      <c r="F44" s="366"/>
      <c r="G44" s="367"/>
      <c r="H44" s="367"/>
      <c r="I44" s="356"/>
      <c r="J44" s="357"/>
      <c r="K44" s="494"/>
      <c r="L44" s="366"/>
      <c r="M44" s="367"/>
      <c r="N44" s="367"/>
      <c r="O44" s="356"/>
      <c r="P44" s="357"/>
      <c r="Q44" s="331"/>
      <c r="R44" s="366"/>
      <c r="S44" s="367"/>
      <c r="T44" s="367"/>
      <c r="U44" s="356"/>
      <c r="V44" s="357"/>
      <c r="W44" s="483"/>
      <c r="X44" s="334"/>
    </row>
    <row r="45" spans="1:24" ht="13.5" thickBot="1" x14ac:dyDescent="0.25">
      <c r="A45" s="486"/>
      <c r="B45" s="347"/>
      <c r="C45" s="335"/>
      <c r="D45" s="361"/>
      <c r="E45" s="494"/>
      <c r="F45" s="368"/>
      <c r="G45" s="369"/>
      <c r="H45" s="369"/>
      <c r="I45" s="358"/>
      <c r="J45" s="359"/>
      <c r="K45" s="494"/>
      <c r="L45" s="368"/>
      <c r="M45" s="369"/>
      <c r="N45" s="369"/>
      <c r="O45" s="358"/>
      <c r="P45" s="359"/>
      <c r="Q45" s="331"/>
      <c r="R45" s="368"/>
      <c r="S45" s="369"/>
      <c r="T45" s="369"/>
      <c r="U45" s="358"/>
      <c r="V45" s="359"/>
      <c r="W45" s="483"/>
      <c r="X45" s="336"/>
    </row>
    <row r="46" spans="1:24" ht="13.5" thickBot="1" x14ac:dyDescent="0.25">
      <c r="A46" s="487"/>
      <c r="B46" s="348"/>
      <c r="C46" s="337" t="s">
        <v>236</v>
      </c>
      <c r="D46" s="362">
        <f>SUM(D7:D45)</f>
        <v>2704</v>
      </c>
      <c r="E46" s="495"/>
      <c r="F46" s="370">
        <f>SUM(F7:F45)</f>
        <v>533</v>
      </c>
      <c r="G46" s="370">
        <f>SUM(G7:G45)</f>
        <v>562</v>
      </c>
      <c r="H46" s="370">
        <f>SUM(H7:H45)</f>
        <v>115</v>
      </c>
      <c r="I46" s="338"/>
      <c r="J46" s="339"/>
      <c r="K46" s="495"/>
      <c r="L46" s="370">
        <f>SUM(L7:L45)</f>
        <v>49</v>
      </c>
      <c r="M46" s="370">
        <f>SUM(M7:M45)</f>
        <v>221</v>
      </c>
      <c r="N46" s="370">
        <f>SUM(N7:N45)</f>
        <v>25</v>
      </c>
      <c r="O46" s="338"/>
      <c r="P46" s="339"/>
      <c r="Q46" s="340"/>
      <c r="R46" s="371">
        <f>SUM(R7:R45)</f>
        <v>0</v>
      </c>
      <c r="S46" s="371">
        <f>SUM(S7:S45)</f>
        <v>0</v>
      </c>
      <c r="T46" s="371">
        <f>SUM(T7:T45)</f>
        <v>0</v>
      </c>
      <c r="U46" s="339"/>
      <c r="V46" s="339"/>
      <c r="W46" s="484"/>
      <c r="X46" s="353">
        <f>SUM(X7:X45)</f>
        <v>1394.2399999999998</v>
      </c>
    </row>
    <row r="47" spans="1:24" ht="16.5" x14ac:dyDescent="0.25">
      <c r="A47" s="342"/>
      <c r="B47" s="342"/>
      <c r="C47" s="341" t="s">
        <v>238</v>
      </c>
      <c r="E47" s="342"/>
      <c r="F47" s="342"/>
      <c r="G47" s="342"/>
      <c r="H47" s="342"/>
      <c r="I47" s="342"/>
      <c r="J47" s="342"/>
      <c r="K47" s="342"/>
      <c r="L47" s="342"/>
      <c r="M47" s="342"/>
      <c r="N47" s="342"/>
      <c r="O47" s="342"/>
      <c r="P47" s="342"/>
      <c r="Q47" s="342"/>
      <c r="R47" s="342"/>
      <c r="S47" s="342"/>
      <c r="T47" s="342"/>
      <c r="U47" s="342"/>
      <c r="V47" s="342"/>
      <c r="W47" s="342"/>
      <c r="X47" s="342"/>
    </row>
  </sheetData>
  <sheetProtection password="B32A" sheet="1" objects="1" scenarios="1" selectLockedCells="1"/>
  <mergeCells count="16">
    <mergeCell ref="A37:A46"/>
    <mergeCell ref="C1:X1"/>
    <mergeCell ref="C5:C6"/>
    <mergeCell ref="D5:D6"/>
    <mergeCell ref="E5:E46"/>
    <mergeCell ref="F5:H5"/>
    <mergeCell ref="I5:J5"/>
    <mergeCell ref="K5:K46"/>
    <mergeCell ref="L5:N5"/>
    <mergeCell ref="C2:X2"/>
    <mergeCell ref="J3:O3"/>
    <mergeCell ref="O5:P5"/>
    <mergeCell ref="R5:T5"/>
    <mergeCell ref="U5:V5"/>
    <mergeCell ref="X5:X6"/>
    <mergeCell ref="W6:W46"/>
  </mergeCells>
  <pageMargins left="0.25" right="0.25" top="0.5" bottom="0.5" header="0.3" footer="0.3"/>
  <pageSetup scale="75" orientation="landscape" r:id="rId1"/>
  <headerFooter>
    <oddHeader>&amp;R&amp;"Times New Roman,Regular"&amp;11Attachment CR1</oddHeader>
    <oddFooter>&amp;L&amp;"Times New Roman,Regular"&amp;11Average Daily Participation&amp;C&amp;"Times New Roman,Regular"&amp;11Page &amp;P of &amp;N&amp;R&amp;"Times New Roman,Regular"&amp;11Revised December 22, 2016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zoomScaleNormal="100" workbookViewId="0">
      <selection activeCell="A3" sqref="A3:J51"/>
    </sheetView>
  </sheetViews>
  <sheetFormatPr defaultRowHeight="12.75" x14ac:dyDescent="0.2"/>
  <sheetData>
    <row r="1" spans="1:10" x14ac:dyDescent="0.2">
      <c r="A1" t="s">
        <v>351</v>
      </c>
    </row>
    <row r="3" spans="1:10" x14ac:dyDescent="0.2">
      <c r="A3" s="653"/>
      <c r="B3" s="653"/>
      <c r="C3" s="653"/>
      <c r="D3" s="653"/>
      <c r="E3" s="653"/>
      <c r="F3" s="653"/>
      <c r="G3" s="653"/>
      <c r="H3" s="653"/>
      <c r="I3" s="653"/>
      <c r="J3" s="653"/>
    </row>
    <row r="4" spans="1:10" x14ac:dyDescent="0.2">
      <c r="A4" s="653"/>
      <c r="B4" s="653"/>
      <c r="C4" s="653"/>
      <c r="D4" s="653"/>
      <c r="E4" s="653"/>
      <c r="F4" s="653"/>
      <c r="G4" s="653"/>
      <c r="H4" s="653"/>
      <c r="I4" s="653"/>
      <c r="J4" s="653"/>
    </row>
    <row r="5" spans="1:10" x14ac:dyDescent="0.2">
      <c r="A5" s="653"/>
      <c r="B5" s="653"/>
      <c r="C5" s="653"/>
      <c r="D5" s="653"/>
      <c r="E5" s="653"/>
      <c r="F5" s="653"/>
      <c r="G5" s="653"/>
      <c r="H5" s="653"/>
      <c r="I5" s="653"/>
      <c r="J5" s="653"/>
    </row>
    <row r="6" spans="1:10" x14ac:dyDescent="0.2">
      <c r="A6" s="653"/>
      <c r="B6" s="653"/>
      <c r="C6" s="653"/>
      <c r="D6" s="653"/>
      <c r="E6" s="653"/>
      <c r="F6" s="653"/>
      <c r="G6" s="653"/>
      <c r="H6" s="653"/>
      <c r="I6" s="653"/>
      <c r="J6" s="653"/>
    </row>
    <row r="7" spans="1:10" x14ac:dyDescent="0.2">
      <c r="A7" s="653"/>
      <c r="B7" s="653"/>
      <c r="C7" s="653"/>
      <c r="D7" s="653"/>
      <c r="E7" s="653"/>
      <c r="F7" s="653"/>
      <c r="G7" s="653"/>
      <c r="H7" s="653"/>
      <c r="I7" s="653"/>
      <c r="J7" s="653"/>
    </row>
    <row r="8" spans="1:10" x14ac:dyDescent="0.2">
      <c r="A8" s="653"/>
      <c r="B8" s="653"/>
      <c r="C8" s="653"/>
      <c r="D8" s="653"/>
      <c r="E8" s="653"/>
      <c r="F8" s="653"/>
      <c r="G8" s="653"/>
      <c r="H8" s="653"/>
      <c r="I8" s="653"/>
      <c r="J8" s="653"/>
    </row>
    <row r="9" spans="1:10" x14ac:dyDescent="0.2">
      <c r="A9" s="653"/>
      <c r="B9" s="653"/>
      <c r="C9" s="653"/>
      <c r="D9" s="653"/>
      <c r="E9" s="653"/>
      <c r="F9" s="653"/>
      <c r="G9" s="653"/>
      <c r="H9" s="653"/>
      <c r="I9" s="653"/>
      <c r="J9" s="653"/>
    </row>
    <row r="10" spans="1:10" x14ac:dyDescent="0.2">
      <c r="A10" s="653"/>
      <c r="B10" s="653"/>
      <c r="C10" s="653"/>
      <c r="D10" s="653"/>
      <c r="E10" s="653"/>
      <c r="F10" s="653"/>
      <c r="G10" s="653"/>
      <c r="H10" s="653"/>
      <c r="I10" s="653"/>
      <c r="J10" s="653"/>
    </row>
    <row r="11" spans="1:10" x14ac:dyDescent="0.2">
      <c r="A11" s="653"/>
      <c r="B11" s="653"/>
      <c r="C11" s="653"/>
      <c r="D11" s="653"/>
      <c r="E11" s="653"/>
      <c r="F11" s="653"/>
      <c r="G11" s="653"/>
      <c r="H11" s="653"/>
      <c r="I11" s="653"/>
      <c r="J11" s="653"/>
    </row>
    <row r="12" spans="1:10" x14ac:dyDescent="0.2">
      <c r="A12" s="653"/>
      <c r="B12" s="653"/>
      <c r="C12" s="653"/>
      <c r="D12" s="653"/>
      <c r="E12" s="653"/>
      <c r="F12" s="653"/>
      <c r="G12" s="653"/>
      <c r="H12" s="653"/>
      <c r="I12" s="653"/>
      <c r="J12" s="653"/>
    </row>
    <row r="13" spans="1:10" x14ac:dyDescent="0.2">
      <c r="A13" s="653"/>
      <c r="B13" s="653"/>
      <c r="C13" s="653"/>
      <c r="D13" s="653"/>
      <c r="E13" s="653"/>
      <c r="F13" s="653"/>
      <c r="G13" s="653"/>
      <c r="H13" s="653"/>
      <c r="I13" s="653"/>
      <c r="J13" s="653"/>
    </row>
    <row r="14" spans="1:10" x14ac:dyDescent="0.2">
      <c r="A14" s="653"/>
      <c r="B14" s="653"/>
      <c r="C14" s="653"/>
      <c r="D14" s="653"/>
      <c r="E14" s="653"/>
      <c r="F14" s="653"/>
      <c r="G14" s="653"/>
      <c r="H14" s="653"/>
      <c r="I14" s="653"/>
      <c r="J14" s="653"/>
    </row>
    <row r="15" spans="1:10" x14ac:dyDescent="0.2">
      <c r="A15" s="653"/>
      <c r="B15" s="653"/>
      <c r="C15" s="653"/>
      <c r="D15" s="653"/>
      <c r="E15" s="653"/>
      <c r="F15" s="653"/>
      <c r="G15" s="653"/>
      <c r="H15" s="653"/>
      <c r="I15" s="653"/>
      <c r="J15" s="653"/>
    </row>
    <row r="16" spans="1:10" x14ac:dyDescent="0.2">
      <c r="A16" s="653"/>
      <c r="B16" s="653"/>
      <c r="C16" s="653"/>
      <c r="D16" s="653"/>
      <c r="E16" s="653"/>
      <c r="F16" s="653"/>
      <c r="G16" s="653"/>
      <c r="H16" s="653"/>
      <c r="I16" s="653"/>
      <c r="J16" s="653"/>
    </row>
    <row r="17" spans="1:10" x14ac:dyDescent="0.2">
      <c r="A17" s="653"/>
      <c r="B17" s="653"/>
      <c r="C17" s="653"/>
      <c r="D17" s="653"/>
      <c r="E17" s="653"/>
      <c r="F17" s="653"/>
      <c r="G17" s="653"/>
      <c r="H17" s="653"/>
      <c r="I17" s="653"/>
      <c r="J17" s="653"/>
    </row>
    <row r="18" spans="1:10" x14ac:dyDescent="0.2">
      <c r="A18" s="653"/>
      <c r="B18" s="653"/>
      <c r="C18" s="653"/>
      <c r="D18" s="653"/>
      <c r="E18" s="653"/>
      <c r="F18" s="653"/>
      <c r="G18" s="653"/>
      <c r="H18" s="653"/>
      <c r="I18" s="653"/>
      <c r="J18" s="653"/>
    </row>
    <row r="19" spans="1:10" x14ac:dyDescent="0.2">
      <c r="A19" s="653"/>
      <c r="B19" s="653"/>
      <c r="C19" s="653"/>
      <c r="D19" s="653"/>
      <c r="E19" s="653"/>
      <c r="F19" s="653"/>
      <c r="G19" s="653"/>
      <c r="H19" s="653"/>
      <c r="I19" s="653"/>
      <c r="J19" s="653"/>
    </row>
    <row r="20" spans="1:10" x14ac:dyDescent="0.2">
      <c r="A20" s="653"/>
      <c r="B20" s="653"/>
      <c r="C20" s="653"/>
      <c r="D20" s="653"/>
      <c r="E20" s="653"/>
      <c r="F20" s="653"/>
      <c r="G20" s="653"/>
      <c r="H20" s="653"/>
      <c r="I20" s="653"/>
      <c r="J20" s="653"/>
    </row>
    <row r="21" spans="1:10" x14ac:dyDescent="0.2">
      <c r="A21" s="653"/>
      <c r="B21" s="653"/>
      <c r="C21" s="653"/>
      <c r="D21" s="653"/>
      <c r="E21" s="653"/>
      <c r="F21" s="653"/>
      <c r="G21" s="653"/>
      <c r="H21" s="653"/>
      <c r="I21" s="653"/>
      <c r="J21" s="653"/>
    </row>
    <row r="22" spans="1:10" x14ac:dyDescent="0.2">
      <c r="A22" s="653"/>
      <c r="B22" s="653"/>
      <c r="C22" s="653"/>
      <c r="D22" s="653"/>
      <c r="E22" s="653"/>
      <c r="F22" s="653"/>
      <c r="G22" s="653"/>
      <c r="H22" s="653"/>
      <c r="I22" s="653"/>
      <c r="J22" s="653"/>
    </row>
    <row r="23" spans="1:10" x14ac:dyDescent="0.2">
      <c r="A23" s="653"/>
      <c r="B23" s="653"/>
      <c r="C23" s="653"/>
      <c r="D23" s="653"/>
      <c r="E23" s="653"/>
      <c r="F23" s="653"/>
      <c r="G23" s="653"/>
      <c r="H23" s="653"/>
      <c r="I23" s="653"/>
      <c r="J23" s="653"/>
    </row>
    <row r="24" spans="1:10" x14ac:dyDescent="0.2">
      <c r="A24" s="653"/>
      <c r="B24" s="653"/>
      <c r="C24" s="653"/>
      <c r="D24" s="653"/>
      <c r="E24" s="653"/>
      <c r="F24" s="653"/>
      <c r="G24" s="653"/>
      <c r="H24" s="653"/>
      <c r="I24" s="653"/>
      <c r="J24" s="653"/>
    </row>
    <row r="25" spans="1:10" x14ac:dyDescent="0.2">
      <c r="A25" s="653"/>
      <c r="B25" s="653"/>
      <c r="C25" s="653"/>
      <c r="D25" s="653"/>
      <c r="E25" s="653"/>
      <c r="F25" s="653"/>
      <c r="G25" s="653"/>
      <c r="H25" s="653"/>
      <c r="I25" s="653"/>
      <c r="J25" s="653"/>
    </row>
    <row r="26" spans="1:10" x14ac:dyDescent="0.2">
      <c r="A26" s="653"/>
      <c r="B26" s="653"/>
      <c r="C26" s="653"/>
      <c r="D26" s="653"/>
      <c r="E26" s="653"/>
      <c r="F26" s="653"/>
      <c r="G26" s="653"/>
      <c r="H26" s="653"/>
      <c r="I26" s="653"/>
      <c r="J26" s="653"/>
    </row>
    <row r="27" spans="1:10" x14ac:dyDescent="0.2">
      <c r="A27" s="653"/>
      <c r="B27" s="653"/>
      <c r="C27" s="653"/>
      <c r="D27" s="653"/>
      <c r="E27" s="653"/>
      <c r="F27" s="653"/>
      <c r="G27" s="653"/>
      <c r="H27" s="653"/>
      <c r="I27" s="653"/>
      <c r="J27" s="653"/>
    </row>
    <row r="28" spans="1:10" x14ac:dyDescent="0.2">
      <c r="A28" s="653"/>
      <c r="B28" s="653"/>
      <c r="C28" s="653"/>
      <c r="D28" s="653"/>
      <c r="E28" s="653"/>
      <c r="F28" s="653"/>
      <c r="G28" s="653"/>
      <c r="H28" s="653"/>
      <c r="I28" s="653"/>
      <c r="J28" s="653"/>
    </row>
    <row r="29" spans="1:10" x14ac:dyDescent="0.2">
      <c r="A29" s="653"/>
      <c r="B29" s="653"/>
      <c r="C29" s="653"/>
      <c r="D29" s="653"/>
      <c r="E29" s="653"/>
      <c r="F29" s="653"/>
      <c r="G29" s="653"/>
      <c r="H29" s="653"/>
      <c r="I29" s="653"/>
      <c r="J29" s="653"/>
    </row>
    <row r="30" spans="1:10" x14ac:dyDescent="0.2">
      <c r="A30" s="653"/>
      <c r="B30" s="653"/>
      <c r="C30" s="653"/>
      <c r="D30" s="653"/>
      <c r="E30" s="653"/>
      <c r="F30" s="653"/>
      <c r="G30" s="653"/>
      <c r="H30" s="653"/>
      <c r="I30" s="653"/>
      <c r="J30" s="653"/>
    </row>
    <row r="31" spans="1:10" x14ac:dyDescent="0.2">
      <c r="A31" s="653"/>
      <c r="B31" s="653"/>
      <c r="C31" s="653"/>
      <c r="D31" s="653"/>
      <c r="E31" s="653"/>
      <c r="F31" s="653"/>
      <c r="G31" s="653"/>
      <c r="H31" s="653"/>
      <c r="I31" s="653"/>
      <c r="J31" s="653"/>
    </row>
    <row r="32" spans="1:10" x14ac:dyDescent="0.2">
      <c r="A32" s="653"/>
      <c r="B32" s="653"/>
      <c r="C32" s="653"/>
      <c r="D32" s="653"/>
      <c r="E32" s="653"/>
      <c r="F32" s="653"/>
      <c r="G32" s="653"/>
      <c r="H32" s="653"/>
      <c r="I32" s="653"/>
      <c r="J32" s="653"/>
    </row>
    <row r="33" spans="1:10" x14ac:dyDescent="0.2">
      <c r="A33" s="653"/>
      <c r="B33" s="653"/>
      <c r="C33" s="653"/>
      <c r="D33" s="653"/>
      <c r="E33" s="653"/>
      <c r="F33" s="653"/>
      <c r="G33" s="653"/>
      <c r="H33" s="653"/>
      <c r="I33" s="653"/>
      <c r="J33" s="653"/>
    </row>
    <row r="34" spans="1:10" x14ac:dyDescent="0.2">
      <c r="A34" s="653"/>
      <c r="B34" s="653"/>
      <c r="C34" s="653"/>
      <c r="D34" s="653"/>
      <c r="E34" s="653"/>
      <c r="F34" s="653"/>
      <c r="G34" s="653"/>
      <c r="H34" s="653"/>
      <c r="I34" s="653"/>
      <c r="J34" s="653"/>
    </row>
    <row r="35" spans="1:10" x14ac:dyDescent="0.2">
      <c r="A35" s="653"/>
      <c r="B35" s="653"/>
      <c r="C35" s="653"/>
      <c r="D35" s="653"/>
      <c r="E35" s="653"/>
      <c r="F35" s="653"/>
      <c r="G35" s="653"/>
      <c r="H35" s="653"/>
      <c r="I35" s="653"/>
      <c r="J35" s="653"/>
    </row>
    <row r="36" spans="1:10" x14ac:dyDescent="0.2">
      <c r="A36" s="653"/>
      <c r="B36" s="653"/>
      <c r="C36" s="653"/>
      <c r="D36" s="653"/>
      <c r="E36" s="653"/>
      <c r="F36" s="653"/>
      <c r="G36" s="653"/>
      <c r="H36" s="653"/>
      <c r="I36" s="653"/>
      <c r="J36" s="653"/>
    </row>
    <row r="37" spans="1:10" x14ac:dyDescent="0.2">
      <c r="A37" s="653"/>
      <c r="B37" s="653"/>
      <c r="C37" s="653"/>
      <c r="D37" s="653"/>
      <c r="E37" s="653"/>
      <c r="F37" s="653"/>
      <c r="G37" s="653"/>
      <c r="H37" s="653"/>
      <c r="I37" s="653"/>
      <c r="J37" s="653"/>
    </row>
    <row r="38" spans="1:10" x14ac:dyDescent="0.2">
      <c r="A38" s="653"/>
      <c r="B38" s="653"/>
      <c r="C38" s="653"/>
      <c r="D38" s="653"/>
      <c r="E38" s="653"/>
      <c r="F38" s="653"/>
      <c r="G38" s="653"/>
      <c r="H38" s="653"/>
      <c r="I38" s="653"/>
      <c r="J38" s="653"/>
    </row>
    <row r="39" spans="1:10" x14ac:dyDescent="0.2">
      <c r="A39" s="653"/>
      <c r="B39" s="653"/>
      <c r="C39" s="653"/>
      <c r="D39" s="653"/>
      <c r="E39" s="653"/>
      <c r="F39" s="653"/>
      <c r="G39" s="653"/>
      <c r="H39" s="653"/>
      <c r="I39" s="653"/>
      <c r="J39" s="653"/>
    </row>
    <row r="40" spans="1:10" x14ac:dyDescent="0.2">
      <c r="A40" s="653"/>
      <c r="B40" s="653"/>
      <c r="C40" s="653"/>
      <c r="D40" s="653"/>
      <c r="E40" s="653"/>
      <c r="F40" s="653"/>
      <c r="G40" s="653"/>
      <c r="H40" s="653"/>
      <c r="I40" s="653"/>
      <c r="J40" s="653"/>
    </row>
    <row r="41" spans="1:10" x14ac:dyDescent="0.2">
      <c r="A41" s="653"/>
      <c r="B41" s="653"/>
      <c r="C41" s="653"/>
      <c r="D41" s="653"/>
      <c r="E41" s="653"/>
      <c r="F41" s="653"/>
      <c r="G41" s="653"/>
      <c r="H41" s="653"/>
      <c r="I41" s="653"/>
      <c r="J41" s="653"/>
    </row>
    <row r="42" spans="1:10" x14ac:dyDescent="0.2">
      <c r="A42" s="653"/>
      <c r="B42" s="653"/>
      <c r="C42" s="653"/>
      <c r="D42" s="653"/>
      <c r="E42" s="653"/>
      <c r="F42" s="653"/>
      <c r="G42" s="653"/>
      <c r="H42" s="653"/>
      <c r="I42" s="653"/>
      <c r="J42" s="653"/>
    </row>
    <row r="43" spans="1:10" x14ac:dyDescent="0.2">
      <c r="A43" s="653"/>
      <c r="B43" s="653"/>
      <c r="C43" s="653"/>
      <c r="D43" s="653"/>
      <c r="E43" s="653"/>
      <c r="F43" s="653"/>
      <c r="G43" s="653"/>
      <c r="H43" s="653"/>
      <c r="I43" s="653"/>
      <c r="J43" s="653"/>
    </row>
    <row r="44" spans="1:10" x14ac:dyDescent="0.2">
      <c r="A44" s="653"/>
      <c r="B44" s="653"/>
      <c r="C44" s="653"/>
      <c r="D44" s="653"/>
      <c r="E44" s="653"/>
      <c r="F44" s="653"/>
      <c r="G44" s="653"/>
      <c r="H44" s="653"/>
      <c r="I44" s="653"/>
      <c r="J44" s="653"/>
    </row>
    <row r="45" spans="1:10" x14ac:dyDescent="0.2">
      <c r="A45" s="653"/>
      <c r="B45" s="653"/>
      <c r="C45" s="653"/>
      <c r="D45" s="653"/>
      <c r="E45" s="653"/>
      <c r="F45" s="653"/>
      <c r="G45" s="653"/>
      <c r="H45" s="653"/>
      <c r="I45" s="653"/>
      <c r="J45" s="653"/>
    </row>
    <row r="46" spans="1:10" x14ac:dyDescent="0.2">
      <c r="A46" s="653"/>
      <c r="B46" s="653"/>
      <c r="C46" s="653"/>
      <c r="D46" s="653"/>
      <c r="E46" s="653"/>
      <c r="F46" s="653"/>
      <c r="G46" s="653"/>
      <c r="H46" s="653"/>
      <c r="I46" s="653"/>
      <c r="J46" s="653"/>
    </row>
    <row r="47" spans="1:10" x14ac:dyDescent="0.2">
      <c r="A47" s="653"/>
      <c r="B47" s="653"/>
      <c r="C47" s="653"/>
      <c r="D47" s="653"/>
      <c r="E47" s="653"/>
      <c r="F47" s="653"/>
      <c r="G47" s="653"/>
      <c r="H47" s="653"/>
      <c r="I47" s="653"/>
      <c r="J47" s="653"/>
    </row>
    <row r="48" spans="1:10" x14ac:dyDescent="0.2">
      <c r="A48" s="653"/>
      <c r="B48" s="653"/>
      <c r="C48" s="653"/>
      <c r="D48" s="653"/>
      <c r="E48" s="653"/>
      <c r="F48" s="653"/>
      <c r="G48" s="653"/>
      <c r="H48" s="653"/>
      <c r="I48" s="653"/>
      <c r="J48" s="653"/>
    </row>
    <row r="49" spans="1:10" x14ac:dyDescent="0.2">
      <c r="A49" s="653"/>
      <c r="B49" s="653"/>
      <c r="C49" s="653"/>
      <c r="D49" s="653"/>
      <c r="E49" s="653"/>
      <c r="F49" s="653"/>
      <c r="G49" s="653"/>
      <c r="H49" s="653"/>
      <c r="I49" s="653"/>
      <c r="J49" s="653"/>
    </row>
    <row r="50" spans="1:10" x14ac:dyDescent="0.2">
      <c r="A50" s="653"/>
      <c r="B50" s="653"/>
      <c r="C50" s="653"/>
      <c r="D50" s="653"/>
      <c r="E50" s="653"/>
      <c r="F50" s="653"/>
      <c r="G50" s="653"/>
      <c r="H50" s="653"/>
      <c r="I50" s="653"/>
      <c r="J50" s="653"/>
    </row>
    <row r="51" spans="1:10" x14ac:dyDescent="0.2">
      <c r="A51" s="653"/>
      <c r="B51" s="653"/>
      <c r="C51" s="653"/>
      <c r="D51" s="653"/>
      <c r="E51" s="653"/>
      <c r="F51" s="653"/>
      <c r="G51" s="653"/>
      <c r="H51" s="653"/>
      <c r="I51" s="653"/>
      <c r="J51" s="653"/>
    </row>
    <row r="53" spans="1:10" x14ac:dyDescent="0.2">
      <c r="G53" s="652" t="s">
        <v>170</v>
      </c>
      <c r="H53" s="652"/>
      <c r="I53" s="652"/>
      <c r="J53" s="652"/>
    </row>
    <row r="54" spans="1:10" x14ac:dyDescent="0.2">
      <c r="G54" s="652"/>
      <c r="H54" s="652"/>
      <c r="I54" s="652"/>
      <c r="J54" s="652"/>
    </row>
    <row r="55" spans="1:10" x14ac:dyDescent="0.2">
      <c r="G55" s="652"/>
      <c r="H55" s="652"/>
      <c r="I55" s="652"/>
      <c r="J55" s="652"/>
    </row>
  </sheetData>
  <sheetProtection password="B32A" sheet="1" objects="1" scenarios="1" selectLockedCells="1"/>
  <mergeCells count="2">
    <mergeCell ref="G53:J55"/>
    <mergeCell ref="A3:J51"/>
  </mergeCells>
  <pageMargins left="0.7" right="0.7" top="0.75" bottom="0.75" header="0.3" footer="0.3"/>
  <pageSetup orientation="portrait" r:id="rId1"/>
  <headerFooter>
    <oddHeader>&amp;RAttachment CR10</oddHeader>
    <oddFooter>&amp;LMethodology of Guarantee&amp;CPage &amp;P of &amp;N&amp;RRevised December 22, 2016</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workbookViewId="0">
      <selection activeCell="D4" sqref="D4:E4"/>
    </sheetView>
  </sheetViews>
  <sheetFormatPr defaultRowHeight="15.75" x14ac:dyDescent="0.25"/>
  <cols>
    <col min="1" max="1" width="5.7109375" style="1" customWidth="1"/>
    <col min="2" max="2" width="3.7109375" style="1" customWidth="1"/>
    <col min="3" max="3" width="28.140625" style="1" bestFit="1" customWidth="1"/>
    <col min="4" max="8" width="18.7109375" style="1" customWidth="1"/>
    <col min="9" max="16384" width="9.140625" style="1"/>
  </cols>
  <sheetData>
    <row r="1" spans="1:8" ht="18.75" customHeight="1" x14ac:dyDescent="0.3">
      <c r="A1" s="609" t="s">
        <v>202</v>
      </c>
      <c r="B1" s="609"/>
      <c r="C1" s="609"/>
      <c r="D1" s="609"/>
      <c r="E1" s="609"/>
      <c r="F1" s="609"/>
      <c r="G1" s="609"/>
      <c r="H1" s="609"/>
    </row>
    <row r="2" spans="1:8" ht="15.75" customHeight="1" x14ac:dyDescent="0.25">
      <c r="A2" s="615" t="s">
        <v>203</v>
      </c>
      <c r="B2" s="615"/>
      <c r="C2" s="615"/>
      <c r="D2" s="615"/>
      <c r="E2" s="615"/>
      <c r="F2" s="615"/>
      <c r="G2" s="615"/>
      <c r="H2" s="615"/>
    </row>
    <row r="3" spans="1:8" ht="15.75" customHeight="1" x14ac:dyDescent="0.3">
      <c r="A3" s="307"/>
    </row>
    <row r="4" spans="1:8" ht="15.75" customHeight="1" thickBot="1" x14ac:dyDescent="0.35">
      <c r="A4" s="307"/>
      <c r="C4" s="293" t="s">
        <v>165</v>
      </c>
      <c r="D4" s="654"/>
      <c r="E4" s="654"/>
      <c r="F4" s="293" t="s">
        <v>172</v>
      </c>
      <c r="G4" s="654"/>
      <c r="H4" s="654"/>
    </row>
    <row r="5" spans="1:8" ht="15.75" customHeight="1" thickBot="1" x14ac:dyDescent="0.3">
      <c r="A5" s="308"/>
    </row>
    <row r="6" spans="1:8" ht="15.75" customHeight="1" x14ac:dyDescent="0.25">
      <c r="C6" s="309"/>
      <c r="D6" s="310" t="s">
        <v>204</v>
      </c>
      <c r="E6" s="310" t="s">
        <v>205</v>
      </c>
      <c r="F6" s="310" t="s">
        <v>206</v>
      </c>
      <c r="G6" s="310" t="s">
        <v>207</v>
      </c>
      <c r="H6" s="311" t="s">
        <v>208</v>
      </c>
    </row>
    <row r="7" spans="1:8" ht="31.5" x14ac:dyDescent="0.25">
      <c r="C7" s="312" t="s">
        <v>209</v>
      </c>
      <c r="D7" s="313" t="s">
        <v>210</v>
      </c>
      <c r="E7" s="313" t="s">
        <v>211</v>
      </c>
      <c r="F7" s="313" t="s">
        <v>212</v>
      </c>
      <c r="G7" s="313" t="s">
        <v>213</v>
      </c>
      <c r="H7" s="314" t="s">
        <v>9</v>
      </c>
    </row>
    <row r="8" spans="1:8" ht="15.75" customHeight="1" x14ac:dyDescent="0.25">
      <c r="C8" s="315" t="s">
        <v>214</v>
      </c>
      <c r="D8" s="316"/>
      <c r="E8" s="316"/>
      <c r="F8" s="317">
        <f>D8*E8</f>
        <v>0</v>
      </c>
      <c r="G8" s="318"/>
      <c r="H8" s="319">
        <f>F8*G8</f>
        <v>0</v>
      </c>
    </row>
    <row r="9" spans="1:8" ht="15.75" customHeight="1" x14ac:dyDescent="0.25">
      <c r="C9" s="315" t="s">
        <v>215</v>
      </c>
      <c r="D9" s="316"/>
      <c r="E9" s="316"/>
      <c r="F9" s="317">
        <f>D9*E9</f>
        <v>0</v>
      </c>
      <c r="G9" s="318"/>
      <c r="H9" s="319">
        <f>F9*G9</f>
        <v>0</v>
      </c>
    </row>
    <row r="10" spans="1:8" ht="15.75" customHeight="1" x14ac:dyDescent="0.25">
      <c r="C10" s="315" t="s">
        <v>216</v>
      </c>
      <c r="D10" s="316"/>
      <c r="E10" s="316"/>
      <c r="F10" s="317">
        <f>D10*E10</f>
        <v>0</v>
      </c>
      <c r="G10" s="318"/>
      <c r="H10" s="319">
        <f>F10*G10</f>
        <v>0</v>
      </c>
    </row>
    <row r="11" spans="1:8" ht="15.75" customHeight="1" x14ac:dyDescent="0.25">
      <c r="C11" s="315" t="s">
        <v>217</v>
      </c>
      <c r="D11" s="316"/>
      <c r="E11" s="316"/>
      <c r="F11" s="317">
        <f>D11*E11</f>
        <v>0</v>
      </c>
      <c r="G11" s="318"/>
      <c r="H11" s="319">
        <f>F11*G11</f>
        <v>0</v>
      </c>
    </row>
    <row r="12" spans="1:8" ht="15.75" customHeight="1" x14ac:dyDescent="0.25">
      <c r="C12" s="315" t="s">
        <v>218</v>
      </c>
      <c r="D12" s="316"/>
      <c r="E12" s="316"/>
      <c r="F12" s="317">
        <f>D12+E12</f>
        <v>0</v>
      </c>
      <c r="G12" s="318"/>
      <c r="H12" s="319">
        <f>F12*G12</f>
        <v>0</v>
      </c>
    </row>
    <row r="13" spans="1:8" ht="15.75" customHeight="1" thickBot="1" x14ac:dyDescent="0.3">
      <c r="C13" s="320"/>
      <c r="D13" s="321"/>
      <c r="E13" s="321"/>
      <c r="F13" s="321"/>
      <c r="G13" s="322" t="s">
        <v>219</v>
      </c>
      <c r="H13" s="323">
        <f>SUM(H8:H12)</f>
        <v>0</v>
      </c>
    </row>
    <row r="15" spans="1:8" x14ac:dyDescent="0.25">
      <c r="C15" s="324" t="s">
        <v>220</v>
      </c>
    </row>
    <row r="16" spans="1:8" x14ac:dyDescent="0.25">
      <c r="C16" s="1" t="s">
        <v>221</v>
      </c>
    </row>
    <row r="17" spans="1:3" x14ac:dyDescent="0.25">
      <c r="C17" s="1" t="s">
        <v>222</v>
      </c>
    </row>
    <row r="18" spans="1:3" x14ac:dyDescent="0.25">
      <c r="C18" s="1" t="s">
        <v>223</v>
      </c>
    </row>
    <row r="19" spans="1:3" x14ac:dyDescent="0.25">
      <c r="C19" s="1" t="s">
        <v>224</v>
      </c>
    </row>
    <row r="20" spans="1:3" x14ac:dyDescent="0.25">
      <c r="C20" s="1" t="s">
        <v>225</v>
      </c>
    </row>
    <row r="24" spans="1:3" x14ac:dyDescent="0.25">
      <c r="A24" s="305"/>
    </row>
    <row r="25" spans="1:3" x14ac:dyDescent="0.25">
      <c r="A25" s="612" t="s">
        <v>170</v>
      </c>
    </row>
    <row r="26" spans="1:3" x14ac:dyDescent="0.25">
      <c r="A26" s="613"/>
    </row>
    <row r="27" spans="1:3" x14ac:dyDescent="0.25">
      <c r="A27" s="613"/>
    </row>
    <row r="28" spans="1:3" x14ac:dyDescent="0.25">
      <c r="A28" s="613"/>
    </row>
    <row r="29" spans="1:3" x14ac:dyDescent="0.25">
      <c r="A29" s="613"/>
    </row>
    <row r="30" spans="1:3" x14ac:dyDescent="0.25">
      <c r="A30" s="613"/>
    </row>
    <row r="31" spans="1:3" x14ac:dyDescent="0.25">
      <c r="A31" s="613"/>
    </row>
    <row r="32" spans="1:3" x14ac:dyDescent="0.25">
      <c r="A32" s="613"/>
    </row>
    <row r="33" spans="1:1" x14ac:dyDescent="0.25">
      <c r="A33" s="614"/>
    </row>
  </sheetData>
  <sheetProtection password="B32A" sheet="1" objects="1" scenarios="1" selectLockedCells="1"/>
  <mergeCells count="5">
    <mergeCell ref="A1:H1"/>
    <mergeCell ref="A2:H2"/>
    <mergeCell ref="D4:E4"/>
    <mergeCell ref="G4:H4"/>
    <mergeCell ref="A25:A33"/>
  </mergeCells>
  <pageMargins left="0.25" right="0.25" top="0.5" bottom="0.5" header="0.3" footer="0.3"/>
  <pageSetup orientation="landscape" r:id="rId1"/>
  <headerFooter>
    <oddHeader>&amp;R&amp;"Times New Roman,Regular"&amp;11Attachment SFSP1</oddHeader>
    <oddFooter>&amp;L&amp;"Times New Roman,Regular"&amp;11SFSP Projected Operating Costs&amp;C&amp;"Times New Roman,Regular"&amp;11Page &amp;P of &amp;N&amp;R&amp;"Times New Roman,Regular"&amp;11Revised December 22, 2016</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33"/>
  <sheetViews>
    <sheetView workbookViewId="0">
      <selection activeCell="D4" sqref="D4:E4"/>
    </sheetView>
  </sheetViews>
  <sheetFormatPr defaultRowHeight="15.75" x14ac:dyDescent="0.25"/>
  <cols>
    <col min="1" max="1" width="5.7109375" style="1" customWidth="1"/>
    <col min="2" max="2" width="3.7109375" style="1" customWidth="1"/>
    <col min="3" max="3" width="28.140625" style="1" bestFit="1" customWidth="1"/>
    <col min="4" max="8" width="18.7109375" style="1" customWidth="1"/>
    <col min="9" max="16384" width="9.140625" style="1"/>
  </cols>
  <sheetData>
    <row r="1" spans="1:8" ht="18.75" customHeight="1" x14ac:dyDescent="0.3">
      <c r="A1" s="609" t="s">
        <v>173</v>
      </c>
      <c r="B1" s="609"/>
      <c r="C1" s="609"/>
      <c r="D1" s="609"/>
      <c r="E1" s="609"/>
      <c r="F1" s="609"/>
      <c r="G1" s="609"/>
      <c r="H1" s="609"/>
    </row>
    <row r="2" spans="1:8" ht="15.75" customHeight="1" x14ac:dyDescent="0.25">
      <c r="A2" s="615" t="s">
        <v>226</v>
      </c>
      <c r="B2" s="615"/>
      <c r="C2" s="615"/>
      <c r="D2" s="615"/>
      <c r="E2" s="615"/>
      <c r="F2" s="615"/>
      <c r="G2" s="615"/>
      <c r="H2" s="615"/>
    </row>
    <row r="3" spans="1:8" ht="15.75" customHeight="1" x14ac:dyDescent="0.3">
      <c r="A3" s="307"/>
    </row>
    <row r="4" spans="1:8" ht="15.75" customHeight="1" thickBot="1" x14ac:dyDescent="0.35">
      <c r="A4" s="307"/>
      <c r="C4" s="293" t="s">
        <v>165</v>
      </c>
      <c r="D4" s="654"/>
      <c r="E4" s="654"/>
      <c r="F4" s="293" t="s">
        <v>172</v>
      </c>
      <c r="G4" s="654"/>
      <c r="H4" s="654"/>
    </row>
    <row r="5" spans="1:8" ht="15.75" customHeight="1" x14ac:dyDescent="0.3">
      <c r="A5" s="325"/>
      <c r="B5" s="281"/>
      <c r="C5" s="282"/>
      <c r="D5" s="292"/>
      <c r="E5" s="292"/>
      <c r="F5" s="282"/>
      <c r="G5" s="292"/>
      <c r="H5" s="292"/>
    </row>
    <row r="6" spans="1:8" ht="15.75" customHeight="1" x14ac:dyDescent="0.3">
      <c r="A6" s="307"/>
      <c r="C6" s="293" t="s">
        <v>227</v>
      </c>
      <c r="D6" s="217" t="s">
        <v>228</v>
      </c>
      <c r="E6" s="306"/>
      <c r="F6" s="326" t="s">
        <v>174</v>
      </c>
      <c r="G6" s="306"/>
      <c r="H6" s="292"/>
    </row>
    <row r="7" spans="1:8" ht="15.75" customHeight="1" thickBot="1" x14ac:dyDescent="0.3">
      <c r="A7" s="308"/>
      <c r="D7" s="281"/>
      <c r="F7" s="281"/>
      <c r="G7" s="281"/>
      <c r="H7" s="281"/>
    </row>
    <row r="8" spans="1:8" ht="15.75" customHeight="1" x14ac:dyDescent="0.25">
      <c r="C8" s="309"/>
      <c r="D8" s="310" t="s">
        <v>204</v>
      </c>
      <c r="E8" s="310" t="s">
        <v>205</v>
      </c>
      <c r="F8" s="310" t="s">
        <v>206</v>
      </c>
      <c r="G8" s="310" t="s">
        <v>207</v>
      </c>
      <c r="H8" s="311" t="s">
        <v>208</v>
      </c>
    </row>
    <row r="9" spans="1:8" ht="31.5" x14ac:dyDescent="0.25">
      <c r="C9" s="312" t="s">
        <v>209</v>
      </c>
      <c r="D9" s="313" t="s">
        <v>210</v>
      </c>
      <c r="E9" s="313" t="s">
        <v>211</v>
      </c>
      <c r="F9" s="313" t="s">
        <v>212</v>
      </c>
      <c r="G9" s="313" t="s">
        <v>213</v>
      </c>
      <c r="H9" s="314" t="s">
        <v>9</v>
      </c>
    </row>
    <row r="10" spans="1:8" ht="15.75" customHeight="1" x14ac:dyDescent="0.25">
      <c r="C10" s="315" t="s">
        <v>214</v>
      </c>
      <c r="D10" s="316"/>
      <c r="E10" s="316"/>
      <c r="F10" s="317">
        <f>D10*E10</f>
        <v>0</v>
      </c>
      <c r="G10" s="318"/>
      <c r="H10" s="319">
        <f>F10*G10</f>
        <v>0</v>
      </c>
    </row>
    <row r="11" spans="1:8" ht="15.75" customHeight="1" x14ac:dyDescent="0.25">
      <c r="C11" s="315" t="s">
        <v>215</v>
      </c>
      <c r="D11" s="316"/>
      <c r="E11" s="316"/>
      <c r="F11" s="317">
        <f>D11*E11</f>
        <v>0</v>
      </c>
      <c r="G11" s="318"/>
      <c r="H11" s="319">
        <f>F11*G11</f>
        <v>0</v>
      </c>
    </row>
    <row r="12" spans="1:8" ht="15.75" customHeight="1" x14ac:dyDescent="0.25">
      <c r="C12" s="315" t="s">
        <v>216</v>
      </c>
      <c r="D12" s="316"/>
      <c r="E12" s="316"/>
      <c r="F12" s="317">
        <f>D12*E12</f>
        <v>0</v>
      </c>
      <c r="G12" s="318"/>
      <c r="H12" s="319">
        <f>F12*G12</f>
        <v>0</v>
      </c>
    </row>
    <row r="13" spans="1:8" ht="15.75" customHeight="1" x14ac:dyDescent="0.25">
      <c r="C13" s="315" t="s">
        <v>217</v>
      </c>
      <c r="D13" s="316"/>
      <c r="E13" s="316"/>
      <c r="F13" s="317">
        <f>D13*E13</f>
        <v>0</v>
      </c>
      <c r="G13" s="318"/>
      <c r="H13" s="319">
        <f>F13*G13</f>
        <v>0</v>
      </c>
    </row>
    <row r="14" spans="1:8" ht="15.75" customHeight="1" x14ac:dyDescent="0.25">
      <c r="C14" s="315" t="s">
        <v>218</v>
      </c>
      <c r="D14" s="316"/>
      <c r="E14" s="316"/>
      <c r="F14" s="317">
        <f>D14+E14</f>
        <v>0</v>
      </c>
      <c r="G14" s="318"/>
      <c r="H14" s="319">
        <f>F14*G14</f>
        <v>0</v>
      </c>
    </row>
    <row r="15" spans="1:8" ht="15.75" customHeight="1" thickBot="1" x14ac:dyDescent="0.3">
      <c r="C15" s="320"/>
      <c r="D15" s="321"/>
      <c r="E15" s="321"/>
      <c r="F15" s="321"/>
      <c r="G15" s="322" t="s">
        <v>219</v>
      </c>
      <c r="H15" s="323">
        <f>SUM(H10:H14)</f>
        <v>0</v>
      </c>
    </row>
    <row r="17" spans="1:3" x14ac:dyDescent="0.25">
      <c r="C17" s="324" t="s">
        <v>220</v>
      </c>
    </row>
    <row r="18" spans="1:3" x14ac:dyDescent="0.25">
      <c r="C18" s="1" t="s">
        <v>221</v>
      </c>
    </row>
    <row r="19" spans="1:3" x14ac:dyDescent="0.25">
      <c r="C19" s="1" t="s">
        <v>222</v>
      </c>
    </row>
    <row r="20" spans="1:3" x14ac:dyDescent="0.25">
      <c r="C20" s="1" t="s">
        <v>223</v>
      </c>
    </row>
    <row r="21" spans="1:3" x14ac:dyDescent="0.25">
      <c r="C21" s="1" t="s">
        <v>224</v>
      </c>
    </row>
    <row r="22" spans="1:3" x14ac:dyDescent="0.25">
      <c r="C22" s="1" t="s">
        <v>225</v>
      </c>
    </row>
    <row r="24" spans="1:3" x14ac:dyDescent="0.25">
      <c r="A24" s="305"/>
    </row>
    <row r="25" spans="1:3" x14ac:dyDescent="0.25">
      <c r="A25" s="612" t="s">
        <v>170</v>
      </c>
    </row>
    <row r="26" spans="1:3" x14ac:dyDescent="0.25">
      <c r="A26" s="613"/>
    </row>
    <row r="27" spans="1:3" x14ac:dyDescent="0.25">
      <c r="A27" s="613"/>
    </row>
    <row r="28" spans="1:3" x14ac:dyDescent="0.25">
      <c r="A28" s="613"/>
    </row>
    <row r="29" spans="1:3" x14ac:dyDescent="0.25">
      <c r="A29" s="613"/>
    </row>
    <row r="30" spans="1:3" x14ac:dyDescent="0.25">
      <c r="A30" s="613"/>
    </row>
    <row r="31" spans="1:3" x14ac:dyDescent="0.25">
      <c r="A31" s="613"/>
    </row>
    <row r="32" spans="1:3" x14ac:dyDescent="0.25">
      <c r="A32" s="613"/>
    </row>
    <row r="33" spans="1:1" x14ac:dyDescent="0.25">
      <c r="A33" s="614"/>
    </row>
  </sheetData>
  <sheetProtection password="B32A" sheet="1" objects="1" scenarios="1" selectLockedCells="1"/>
  <mergeCells count="5">
    <mergeCell ref="A1:H1"/>
    <mergeCell ref="A2:H2"/>
    <mergeCell ref="D4:E4"/>
    <mergeCell ref="G4:H4"/>
    <mergeCell ref="A25:A33"/>
  </mergeCells>
  <pageMargins left="0.25" right="0.25" top="0.5" bottom="0.5" header="0.3" footer="0.3"/>
  <pageSetup orientation="landscape" r:id="rId1"/>
  <headerFooter>
    <oddHeader>&amp;R&amp;"Times New Roman,Regular"&amp;11Attachment CACFP1</oddHeader>
    <oddFooter>&amp;L&amp;"Times New Roman,Regular"&amp;11CACFP Projected Operating Costs&amp;C&amp;"Times New Roman,Regular"&amp;11Page &amp;P of &amp;N&amp;R&amp;"Times New Roman,Regular"&amp;11Revised December 22, 2016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38100</xdr:colOff>
                    <xdr:row>5</xdr:row>
                    <xdr:rowOff>19050</xdr:rowOff>
                  </from>
                  <to>
                    <xdr:col>5</xdr:col>
                    <xdr:colOff>0</xdr:colOff>
                    <xdr:row>6</xdr:row>
                    <xdr:rowOff>38100</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6</xdr:col>
                    <xdr:colOff>38100</xdr:colOff>
                    <xdr:row>5</xdr:row>
                    <xdr:rowOff>19050</xdr:rowOff>
                  </from>
                  <to>
                    <xdr:col>7</xdr:col>
                    <xdr:colOff>0</xdr:colOff>
                    <xdr:row>6</xdr:row>
                    <xdr:rowOff>38100</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23"/>
  <sheetViews>
    <sheetView workbookViewId="0">
      <selection activeCell="A2" sqref="A2"/>
    </sheetView>
  </sheetViews>
  <sheetFormatPr defaultRowHeight="12.75" x14ac:dyDescent="0.2"/>
  <cols>
    <col min="1" max="1" width="31.5703125" bestFit="1" customWidth="1"/>
    <col min="2" max="2" width="12" bestFit="1" customWidth="1"/>
    <col min="3" max="3" width="15.140625" bestFit="1" customWidth="1"/>
    <col min="4" max="4" width="16.140625" customWidth="1"/>
    <col min="5" max="5" width="12.85546875" customWidth="1"/>
    <col min="7" max="7" width="14.85546875" customWidth="1"/>
    <col min="8" max="8" width="12.5703125" customWidth="1"/>
  </cols>
  <sheetData>
    <row r="1" spans="1:8" ht="15.75" x14ac:dyDescent="0.25">
      <c r="A1" s="655" t="s">
        <v>349</v>
      </c>
      <c r="B1" s="656"/>
      <c r="C1" s="656"/>
      <c r="D1" s="656"/>
      <c r="E1" s="656"/>
      <c r="F1" s="656"/>
      <c r="G1" s="656"/>
      <c r="H1" s="657"/>
    </row>
    <row r="2" spans="1:8" ht="15.75" x14ac:dyDescent="0.2">
      <c r="A2" s="466"/>
      <c r="B2" s="467"/>
      <c r="C2" s="467"/>
      <c r="D2" s="467"/>
      <c r="E2" s="467"/>
      <c r="F2" s="467"/>
      <c r="G2" s="467"/>
      <c r="H2" s="468"/>
    </row>
    <row r="3" spans="1:8" ht="33.75" customHeight="1" x14ac:dyDescent="0.25">
      <c r="A3" s="46" t="s">
        <v>20</v>
      </c>
      <c r="B3" s="3" t="s">
        <v>21</v>
      </c>
      <c r="C3" s="3" t="s">
        <v>22</v>
      </c>
      <c r="D3" s="3" t="s">
        <v>23</v>
      </c>
      <c r="E3" s="3" t="s">
        <v>24</v>
      </c>
      <c r="F3" s="3" t="s">
        <v>3</v>
      </c>
      <c r="G3" s="3" t="s">
        <v>25</v>
      </c>
      <c r="H3" s="47" t="s">
        <v>26</v>
      </c>
    </row>
    <row r="4" spans="1:8" ht="15.75" x14ac:dyDescent="0.25">
      <c r="A4" s="189" t="s">
        <v>4</v>
      </c>
      <c r="B4" s="4">
        <v>3.18</v>
      </c>
      <c r="C4" s="4">
        <v>3.16</v>
      </c>
      <c r="D4" s="4">
        <v>2.04</v>
      </c>
      <c r="E4" s="4">
        <v>1.71</v>
      </c>
      <c r="F4" s="14"/>
      <c r="G4" s="5">
        <v>0.86</v>
      </c>
      <c r="H4" s="48">
        <v>0.86</v>
      </c>
    </row>
    <row r="5" spans="1:8" ht="15.75" x14ac:dyDescent="0.25">
      <c r="A5" s="189" t="s">
        <v>5</v>
      </c>
      <c r="B5" s="4">
        <v>2.78</v>
      </c>
      <c r="C5" s="4">
        <v>2.76</v>
      </c>
      <c r="D5" s="4">
        <v>1.74</v>
      </c>
      <c r="E5" s="4">
        <v>1.41</v>
      </c>
      <c r="F5" s="5"/>
      <c r="G5" s="4"/>
      <c r="H5" s="48">
        <v>0.43</v>
      </c>
    </row>
    <row r="6" spans="1:8" ht="15.75" x14ac:dyDescent="0.25">
      <c r="A6" s="189" t="s">
        <v>6</v>
      </c>
      <c r="B6" s="4">
        <v>0.32</v>
      </c>
      <c r="C6" s="4">
        <v>0.3</v>
      </c>
      <c r="D6" s="4">
        <v>0.28999999999999998</v>
      </c>
      <c r="E6" s="4">
        <v>0.28999999999999998</v>
      </c>
      <c r="F6" s="472">
        <v>0.19750000000000001</v>
      </c>
      <c r="G6" s="5"/>
      <c r="H6" s="48">
        <v>7.0000000000000007E-2</v>
      </c>
    </row>
    <row r="7" spans="1:8" ht="15.75" x14ac:dyDescent="0.25">
      <c r="A7" s="49"/>
      <c r="B7" s="8"/>
      <c r="C7" s="10"/>
      <c r="D7" s="10"/>
      <c r="E7" s="10"/>
      <c r="F7" s="10"/>
      <c r="G7" s="10"/>
      <c r="H7" s="50"/>
    </row>
    <row r="8" spans="1:8" ht="15.75" customHeight="1" x14ac:dyDescent="0.25">
      <c r="A8" s="464" t="s">
        <v>27</v>
      </c>
      <c r="B8" s="465"/>
      <c r="C8" s="11"/>
      <c r="D8" s="40" t="s">
        <v>69</v>
      </c>
      <c r="E8" s="470"/>
      <c r="F8" s="41"/>
      <c r="G8" s="51"/>
      <c r="H8" s="52"/>
    </row>
    <row r="9" spans="1:8" ht="15.75" x14ac:dyDescent="0.25">
      <c r="A9" s="53" t="s">
        <v>20</v>
      </c>
      <c r="B9" s="6" t="s">
        <v>28</v>
      </c>
      <c r="C9" s="12"/>
      <c r="D9" s="42" t="s">
        <v>20</v>
      </c>
      <c r="E9" s="44"/>
      <c r="F9" s="471" t="s">
        <v>28</v>
      </c>
      <c r="G9" s="51"/>
      <c r="H9" s="52"/>
    </row>
    <row r="10" spans="1:8" ht="15.75" x14ac:dyDescent="0.25">
      <c r="A10" s="54" t="s">
        <v>8</v>
      </c>
      <c r="B10" s="7">
        <v>0.1</v>
      </c>
      <c r="C10" s="12"/>
      <c r="D10" s="43" t="s">
        <v>8</v>
      </c>
      <c r="E10" s="44"/>
      <c r="F10" s="470">
        <v>0.06</v>
      </c>
      <c r="G10" s="51"/>
      <c r="H10" s="52"/>
    </row>
    <row r="11" spans="1:8" ht="15.75" customHeight="1" x14ac:dyDescent="0.25">
      <c r="A11" s="54" t="s">
        <v>7</v>
      </c>
      <c r="B11" s="7">
        <v>0.1</v>
      </c>
      <c r="C11" s="12"/>
      <c r="D11" s="51"/>
      <c r="E11" s="51"/>
      <c r="F11" s="51"/>
      <c r="G11" s="51"/>
      <c r="H11" s="52"/>
    </row>
    <row r="12" spans="1:8" ht="31.5" x14ac:dyDescent="0.25">
      <c r="A12" s="54" t="s">
        <v>29</v>
      </c>
      <c r="B12" s="7">
        <v>0.04</v>
      </c>
      <c r="C12" s="12"/>
      <c r="D12" s="55"/>
      <c r="E12" s="51"/>
      <c r="F12" s="51"/>
      <c r="G12" s="51"/>
      <c r="H12" s="52"/>
    </row>
    <row r="13" spans="1:8" ht="32.25" thickBot="1" x14ac:dyDescent="0.3">
      <c r="A13" s="56" t="s">
        <v>30</v>
      </c>
      <c r="B13" s="57">
        <v>0.02</v>
      </c>
      <c r="C13" s="58" t="s">
        <v>37</v>
      </c>
      <c r="D13" s="59"/>
      <c r="E13" s="60"/>
      <c r="F13" s="60"/>
      <c r="G13" s="60"/>
      <c r="H13" s="61"/>
    </row>
    <row r="14" spans="1:8" ht="15.75" x14ac:dyDescent="0.25">
      <c r="A14" s="1"/>
      <c r="B14" s="1"/>
      <c r="C14" s="1"/>
      <c r="D14" s="2"/>
      <c r="E14" s="1"/>
      <c r="F14" s="1"/>
      <c r="G14" s="1"/>
      <c r="H14" s="1"/>
    </row>
    <row r="15" spans="1:8" ht="16.5" thickBot="1" x14ac:dyDescent="0.3">
      <c r="A15" s="1"/>
      <c r="B15" s="1"/>
      <c r="C15" s="1"/>
    </row>
    <row r="16" spans="1:8" ht="15.75" customHeight="1" x14ac:dyDescent="0.25">
      <c r="A16" s="658" t="s">
        <v>348</v>
      </c>
      <c r="B16" s="659"/>
      <c r="C16" s="659"/>
      <c r="D16" s="660"/>
    </row>
    <row r="17" spans="1:4" ht="31.5" x14ac:dyDescent="0.2">
      <c r="A17" s="62" t="s">
        <v>31</v>
      </c>
      <c r="B17" s="9" t="s">
        <v>32</v>
      </c>
      <c r="C17" s="469" t="s">
        <v>33</v>
      </c>
      <c r="D17" s="468"/>
    </row>
    <row r="18" spans="1:4" ht="63" x14ac:dyDescent="0.2">
      <c r="A18" s="62"/>
      <c r="B18" s="9"/>
      <c r="C18" s="66" t="s">
        <v>75</v>
      </c>
      <c r="D18" s="63" t="s">
        <v>76</v>
      </c>
    </row>
    <row r="19" spans="1:4" ht="15.75" x14ac:dyDescent="0.25">
      <c r="A19" s="54" t="s">
        <v>7</v>
      </c>
      <c r="B19" s="15">
        <v>1.94</v>
      </c>
      <c r="C19" s="13">
        <v>0.1925</v>
      </c>
      <c r="D19" s="67">
        <v>0.1525</v>
      </c>
    </row>
    <row r="20" spans="1:4" ht="15.75" x14ac:dyDescent="0.25">
      <c r="A20" s="54" t="s">
        <v>8</v>
      </c>
      <c r="B20" s="15">
        <v>3.39</v>
      </c>
      <c r="C20" s="13">
        <v>0.35499999999999998</v>
      </c>
      <c r="D20" s="67">
        <v>0.29499999999999998</v>
      </c>
    </row>
    <row r="21" spans="1:4" ht="15.75" x14ac:dyDescent="0.25">
      <c r="A21" s="54" t="s">
        <v>34</v>
      </c>
      <c r="B21" s="15">
        <v>3.39</v>
      </c>
      <c r="C21" s="13">
        <v>0.35499999999999998</v>
      </c>
      <c r="D21" s="67">
        <v>0.29499999999999998</v>
      </c>
    </row>
    <row r="22" spans="1:4" ht="15.75" x14ac:dyDescent="0.25">
      <c r="A22" s="54" t="s">
        <v>35</v>
      </c>
      <c r="B22" s="15">
        <v>0.79</v>
      </c>
      <c r="C22" s="13">
        <v>9.7500000000000003E-2</v>
      </c>
      <c r="D22" s="67">
        <v>7.4999999999999997E-2</v>
      </c>
    </row>
    <row r="23" spans="1:4" ht="16.5" thickBot="1" x14ac:dyDescent="0.3">
      <c r="A23" s="56" t="s">
        <v>36</v>
      </c>
      <c r="B23" s="64">
        <v>0.79</v>
      </c>
      <c r="C23" s="65">
        <v>9.7500000000000003E-2</v>
      </c>
      <c r="D23" s="68">
        <v>7.4999999999999997E-2</v>
      </c>
    </row>
  </sheetData>
  <sheetProtection password="B32A" sheet="1" selectLockedCells="1"/>
  <mergeCells count="2">
    <mergeCell ref="A1:H1"/>
    <mergeCell ref="A16:D16"/>
  </mergeCells>
  <phoneticPr fontId="0" type="noConversion"/>
  <pageMargins left="0.75" right="0.75" top="1" bottom="1" header="0.5" footer="0.5"/>
  <pageSetup scale="99" orientation="landscape" r:id="rId1"/>
  <headerFooter alignWithMargins="0">
    <oddFooter>&amp;L&amp;"Times New Roman,Regular"&amp;11Reimbursement Rates&amp;C&amp;"Times New Roman,Regular"&amp;11Page &amp;P of &amp;N&amp;R&amp;"Times New Roman,Regular"&amp;11Revised December 22, 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3"/>
  <sheetViews>
    <sheetView topLeftCell="A73" zoomScaleNormal="100" workbookViewId="0">
      <selection activeCell="C84" sqref="C84"/>
    </sheetView>
  </sheetViews>
  <sheetFormatPr defaultRowHeight="12.75" x14ac:dyDescent="0.2"/>
  <cols>
    <col min="1" max="1" width="55.7109375" style="327" customWidth="1"/>
    <col min="2" max="4" width="12.7109375" style="327" customWidth="1"/>
    <col min="5" max="16384" width="9.140625" style="327"/>
  </cols>
  <sheetData>
    <row r="1" spans="1:4" ht="18.75" customHeight="1" x14ac:dyDescent="0.3">
      <c r="A1" s="503" t="s">
        <v>126</v>
      </c>
      <c r="B1" s="504"/>
      <c r="C1" s="504"/>
      <c r="D1" s="505"/>
    </row>
    <row r="2" spans="1:4" ht="18.75" customHeight="1" thickBot="1" x14ac:dyDescent="0.25">
      <c r="A2" s="506" t="s">
        <v>240</v>
      </c>
      <c r="B2" s="506"/>
      <c r="C2" s="506"/>
      <c r="D2" s="506"/>
    </row>
    <row r="3" spans="1:4" ht="54.95" customHeight="1" x14ac:dyDescent="0.2">
      <c r="A3" s="507" t="s">
        <v>241</v>
      </c>
      <c r="B3" s="508"/>
      <c r="C3" s="508"/>
      <c r="D3" s="509"/>
    </row>
    <row r="4" spans="1:4" ht="15" customHeight="1" x14ac:dyDescent="0.25">
      <c r="A4" s="374" t="s">
        <v>317</v>
      </c>
      <c r="B4" s="375" t="s">
        <v>243</v>
      </c>
      <c r="C4" s="375" t="s">
        <v>244</v>
      </c>
      <c r="D4" s="376" t="s">
        <v>245</v>
      </c>
    </row>
    <row r="5" spans="1:4" ht="15" customHeight="1" x14ac:dyDescent="0.25">
      <c r="A5" s="381" t="s">
        <v>273</v>
      </c>
      <c r="B5" s="438" t="s">
        <v>363</v>
      </c>
      <c r="C5" s="438"/>
      <c r="D5" s="439"/>
    </row>
    <row r="6" spans="1:4" ht="15" customHeight="1" x14ac:dyDescent="0.25">
      <c r="A6" s="381" t="s">
        <v>274</v>
      </c>
      <c r="B6" s="438" t="s">
        <v>363</v>
      </c>
      <c r="C6" s="438"/>
      <c r="D6" s="439"/>
    </row>
    <row r="7" spans="1:4" ht="15" customHeight="1" x14ac:dyDescent="0.25">
      <c r="A7" s="381" t="s">
        <v>275</v>
      </c>
      <c r="B7" s="438" t="s">
        <v>363</v>
      </c>
      <c r="C7" s="438"/>
      <c r="D7" s="439"/>
    </row>
    <row r="8" spans="1:4" ht="15" customHeight="1" x14ac:dyDescent="0.25">
      <c r="A8" s="374" t="s">
        <v>318</v>
      </c>
      <c r="B8" s="375" t="s">
        <v>243</v>
      </c>
      <c r="C8" s="375" t="s">
        <v>244</v>
      </c>
      <c r="D8" s="376" t="s">
        <v>245</v>
      </c>
    </row>
    <row r="9" spans="1:4" ht="15" customHeight="1" x14ac:dyDescent="0.25">
      <c r="A9" s="381" t="s">
        <v>276</v>
      </c>
      <c r="B9" s="438" t="s">
        <v>363</v>
      </c>
      <c r="C9" s="438"/>
      <c r="D9" s="439"/>
    </row>
    <row r="10" spans="1:4" ht="15" customHeight="1" x14ac:dyDescent="0.25">
      <c r="A10" s="381" t="s">
        <v>277</v>
      </c>
      <c r="B10" s="438" t="s">
        <v>363</v>
      </c>
      <c r="C10" s="438"/>
      <c r="D10" s="439"/>
    </row>
    <row r="11" spans="1:4" ht="15" customHeight="1" x14ac:dyDescent="0.25">
      <c r="A11" s="381" t="s">
        <v>278</v>
      </c>
      <c r="B11" s="438" t="s">
        <v>363</v>
      </c>
      <c r="C11" s="438"/>
      <c r="D11" s="439"/>
    </row>
    <row r="12" spans="1:4" ht="15" customHeight="1" x14ac:dyDescent="0.25">
      <c r="A12" s="381" t="s">
        <v>108</v>
      </c>
      <c r="B12" s="438" t="s">
        <v>363</v>
      </c>
      <c r="C12" s="438"/>
      <c r="D12" s="439"/>
    </row>
    <row r="13" spans="1:4" ht="15" customHeight="1" x14ac:dyDescent="0.25">
      <c r="A13" s="381" t="s">
        <v>279</v>
      </c>
      <c r="B13" s="438" t="s">
        <v>363</v>
      </c>
      <c r="C13" s="438"/>
      <c r="D13" s="439"/>
    </row>
    <row r="14" spans="1:4" ht="15" customHeight="1" x14ac:dyDescent="0.25">
      <c r="A14" s="381" t="s">
        <v>280</v>
      </c>
      <c r="B14" s="438" t="s">
        <v>363</v>
      </c>
      <c r="C14" s="438"/>
      <c r="D14" s="439"/>
    </row>
    <row r="15" spans="1:4" ht="15" customHeight="1" x14ac:dyDescent="0.25">
      <c r="A15" s="381" t="s">
        <v>281</v>
      </c>
      <c r="B15" s="438" t="s">
        <v>363</v>
      </c>
      <c r="C15" s="438"/>
      <c r="D15" s="439"/>
    </row>
    <row r="16" spans="1:4" ht="39.950000000000003" customHeight="1" x14ac:dyDescent="0.2">
      <c r="A16" s="510" t="s">
        <v>246</v>
      </c>
      <c r="B16" s="511"/>
      <c r="C16" s="511"/>
      <c r="D16" s="512"/>
    </row>
    <row r="17" spans="1:4" ht="15" customHeight="1" x14ac:dyDescent="0.25">
      <c r="A17" s="374" t="s">
        <v>247</v>
      </c>
      <c r="B17" s="375" t="s">
        <v>243</v>
      </c>
      <c r="C17" s="375" t="s">
        <v>244</v>
      </c>
      <c r="D17" s="376" t="s">
        <v>245</v>
      </c>
    </row>
    <row r="18" spans="1:4" ht="15" customHeight="1" x14ac:dyDescent="0.25">
      <c r="A18" s="381" t="s">
        <v>248</v>
      </c>
      <c r="B18" s="438"/>
      <c r="C18" s="438" t="s">
        <v>363</v>
      </c>
      <c r="D18" s="439"/>
    </row>
    <row r="19" spans="1:4" ht="15" customHeight="1" x14ac:dyDescent="0.25">
      <c r="A19" s="381" t="s">
        <v>249</v>
      </c>
      <c r="B19" s="438"/>
      <c r="C19" s="438" t="s">
        <v>363</v>
      </c>
      <c r="D19" s="439"/>
    </row>
    <row r="20" spans="1:4" ht="15" customHeight="1" x14ac:dyDescent="0.25">
      <c r="A20" s="374" t="s">
        <v>250</v>
      </c>
      <c r="B20" s="375" t="s">
        <v>243</v>
      </c>
      <c r="C20" s="375" t="s">
        <v>244</v>
      </c>
      <c r="D20" s="376" t="s">
        <v>245</v>
      </c>
    </row>
    <row r="21" spans="1:4" ht="15" customHeight="1" x14ac:dyDescent="0.25">
      <c r="A21" s="381" t="s">
        <v>251</v>
      </c>
      <c r="B21" s="438"/>
      <c r="C21" s="438" t="s">
        <v>363</v>
      </c>
      <c r="D21" s="439"/>
    </row>
    <row r="22" spans="1:4" ht="15" customHeight="1" x14ac:dyDescent="0.25">
      <c r="A22" s="381" t="s">
        <v>252</v>
      </c>
      <c r="B22" s="438"/>
      <c r="C22" s="438" t="s">
        <v>363</v>
      </c>
      <c r="D22" s="439"/>
    </row>
    <row r="23" spans="1:4" ht="15" customHeight="1" x14ac:dyDescent="0.25">
      <c r="A23" s="374" t="s">
        <v>253</v>
      </c>
      <c r="B23" s="375" t="s">
        <v>243</v>
      </c>
      <c r="C23" s="375" t="s">
        <v>244</v>
      </c>
      <c r="D23" s="376" t="s">
        <v>245</v>
      </c>
    </row>
    <row r="24" spans="1:4" ht="15" customHeight="1" x14ac:dyDescent="0.25">
      <c r="A24" s="381" t="s">
        <v>254</v>
      </c>
      <c r="B24" s="438" t="s">
        <v>363</v>
      </c>
      <c r="C24" s="438"/>
      <c r="D24" s="439"/>
    </row>
    <row r="25" spans="1:4" ht="15" customHeight="1" x14ac:dyDescent="0.25">
      <c r="A25" s="381" t="s">
        <v>255</v>
      </c>
      <c r="B25" s="438"/>
      <c r="C25" s="438" t="s">
        <v>363</v>
      </c>
      <c r="D25" s="439"/>
    </row>
    <row r="26" spans="1:4" ht="15" customHeight="1" x14ac:dyDescent="0.25">
      <c r="A26" s="381" t="s">
        <v>256</v>
      </c>
      <c r="B26" s="438"/>
      <c r="C26" s="438" t="s">
        <v>363</v>
      </c>
      <c r="D26" s="439"/>
    </row>
    <row r="27" spans="1:4" ht="15" customHeight="1" x14ac:dyDescent="0.25">
      <c r="A27" s="374" t="s">
        <v>257</v>
      </c>
      <c r="B27" s="375" t="s">
        <v>243</v>
      </c>
      <c r="C27" s="375" t="s">
        <v>244</v>
      </c>
      <c r="D27" s="376" t="s">
        <v>245</v>
      </c>
    </row>
    <row r="28" spans="1:4" ht="15" customHeight="1" x14ac:dyDescent="0.25">
      <c r="A28" s="377" t="s">
        <v>269</v>
      </c>
      <c r="B28" s="438"/>
      <c r="C28" s="438" t="s">
        <v>363</v>
      </c>
      <c r="D28" s="439"/>
    </row>
    <row r="29" spans="1:4" ht="15" customHeight="1" x14ac:dyDescent="0.25">
      <c r="A29" s="377" t="s">
        <v>270</v>
      </c>
      <c r="B29" s="438"/>
      <c r="C29" s="438" t="s">
        <v>363</v>
      </c>
      <c r="D29" s="439"/>
    </row>
    <row r="30" spans="1:4" ht="15" customHeight="1" x14ac:dyDescent="0.2">
      <c r="A30" s="378" t="s">
        <v>258</v>
      </c>
      <c r="B30" s="379" t="s">
        <v>243</v>
      </c>
      <c r="C30" s="379" t="s">
        <v>244</v>
      </c>
      <c r="D30" s="380" t="s">
        <v>245</v>
      </c>
    </row>
    <row r="31" spans="1:4" ht="15" customHeight="1" x14ac:dyDescent="0.25">
      <c r="A31" s="381" t="s">
        <v>282</v>
      </c>
      <c r="B31" s="438"/>
      <c r="C31" s="438" t="s">
        <v>363</v>
      </c>
      <c r="D31" s="439"/>
    </row>
    <row r="32" spans="1:4" ht="15" customHeight="1" x14ac:dyDescent="0.25">
      <c r="A32" s="382" t="s">
        <v>283</v>
      </c>
      <c r="B32" s="438"/>
      <c r="C32" s="438"/>
      <c r="D32" s="439" t="s">
        <v>363</v>
      </c>
    </row>
    <row r="33" spans="1:4" ht="15" customHeight="1" x14ac:dyDescent="0.2">
      <c r="A33" s="378" t="s">
        <v>259</v>
      </c>
      <c r="B33" s="379" t="s">
        <v>243</v>
      </c>
      <c r="C33" s="379" t="s">
        <v>244</v>
      </c>
      <c r="D33" s="380" t="s">
        <v>245</v>
      </c>
    </row>
    <row r="34" spans="1:4" ht="15" customHeight="1" x14ac:dyDescent="0.2">
      <c r="A34" s="383" t="s">
        <v>242</v>
      </c>
      <c r="B34" s="440" t="s">
        <v>363</v>
      </c>
      <c r="C34" s="440"/>
      <c r="D34" s="441"/>
    </row>
    <row r="35" spans="1:4" ht="15" customHeight="1" x14ac:dyDescent="0.2">
      <c r="A35" s="383" t="s">
        <v>260</v>
      </c>
      <c r="B35" s="440" t="s">
        <v>363</v>
      </c>
      <c r="C35" s="440"/>
      <c r="D35" s="441"/>
    </row>
    <row r="36" spans="1:4" ht="15" customHeight="1" x14ac:dyDescent="0.2">
      <c r="A36" s="378" t="s">
        <v>261</v>
      </c>
      <c r="B36" s="379" t="s">
        <v>243</v>
      </c>
      <c r="C36" s="379" t="s">
        <v>244</v>
      </c>
      <c r="D36" s="380" t="s">
        <v>245</v>
      </c>
    </row>
    <row r="37" spans="1:4" ht="15" customHeight="1" x14ac:dyDescent="0.2">
      <c r="A37" s="383" t="s">
        <v>262</v>
      </c>
      <c r="B37" s="440" t="s">
        <v>363</v>
      </c>
      <c r="C37" s="440"/>
      <c r="D37" s="441"/>
    </row>
    <row r="38" spans="1:4" ht="15" customHeight="1" x14ac:dyDescent="0.2">
      <c r="A38" s="383" t="s">
        <v>263</v>
      </c>
      <c r="B38" s="440" t="s">
        <v>363</v>
      </c>
      <c r="C38" s="440"/>
      <c r="D38" s="441"/>
    </row>
    <row r="39" spans="1:4" ht="15" customHeight="1" x14ac:dyDescent="0.2">
      <c r="A39" s="378" t="s">
        <v>264</v>
      </c>
      <c r="B39" s="379" t="s">
        <v>243</v>
      </c>
      <c r="C39" s="379" t="s">
        <v>244</v>
      </c>
      <c r="D39" s="380" t="s">
        <v>245</v>
      </c>
    </row>
    <row r="40" spans="1:4" ht="15" customHeight="1" x14ac:dyDescent="0.2">
      <c r="A40" s="383" t="s">
        <v>265</v>
      </c>
      <c r="B40" s="440" t="s">
        <v>363</v>
      </c>
      <c r="C40" s="440" t="s">
        <v>363</v>
      </c>
      <c r="D40" s="441"/>
    </row>
    <row r="41" spans="1:4" ht="15" customHeight="1" thickBot="1" x14ac:dyDescent="0.25">
      <c r="A41" s="384" t="s">
        <v>266</v>
      </c>
      <c r="B41" s="442" t="s">
        <v>363</v>
      </c>
      <c r="C41" s="442" t="s">
        <v>363</v>
      </c>
      <c r="D41" s="443"/>
    </row>
    <row r="42" spans="1:4" ht="6.95" customHeight="1" x14ac:dyDescent="0.2">
      <c r="A42" s="388"/>
      <c r="B42" s="389"/>
      <c r="C42" s="389"/>
      <c r="D42" s="389"/>
    </row>
    <row r="43" spans="1:4" ht="15" customHeight="1" x14ac:dyDescent="0.2">
      <c r="A43" s="390"/>
      <c r="B43" s="513" t="s">
        <v>170</v>
      </c>
      <c r="C43" s="514"/>
      <c r="D43" s="515"/>
    </row>
    <row r="44" spans="1:4" ht="15" customHeight="1" x14ac:dyDescent="0.2">
      <c r="A44" s="390"/>
      <c r="B44" s="516"/>
      <c r="C44" s="517"/>
      <c r="D44" s="518"/>
    </row>
    <row r="45" spans="1:4" ht="15" customHeight="1" x14ac:dyDescent="0.2">
      <c r="A45" s="390"/>
      <c r="B45" s="391"/>
      <c r="C45" s="391"/>
      <c r="D45" s="391"/>
    </row>
    <row r="46" spans="1:4" ht="15" customHeight="1" thickBot="1" x14ac:dyDescent="0.25">
      <c r="A46" s="390"/>
      <c r="B46" s="391"/>
      <c r="C46" s="391"/>
      <c r="D46" s="391"/>
    </row>
    <row r="47" spans="1:4" ht="15" customHeight="1" x14ac:dyDescent="0.25">
      <c r="A47" s="392" t="s">
        <v>267</v>
      </c>
      <c r="B47" s="444" t="s">
        <v>243</v>
      </c>
      <c r="C47" s="444" t="s">
        <v>244</v>
      </c>
      <c r="D47" s="445" t="s">
        <v>245</v>
      </c>
    </row>
    <row r="48" spans="1:4" ht="15" customHeight="1" x14ac:dyDescent="0.25">
      <c r="A48" s="383" t="s">
        <v>268</v>
      </c>
      <c r="B48" s="438"/>
      <c r="C48" s="438"/>
      <c r="D48" s="439" t="s">
        <v>363</v>
      </c>
    </row>
    <row r="49" spans="1:4" ht="15" customHeight="1" x14ac:dyDescent="0.25">
      <c r="A49" s="383" t="s">
        <v>92</v>
      </c>
      <c r="B49" s="438"/>
      <c r="C49" s="438"/>
      <c r="D49" s="439" t="s">
        <v>363</v>
      </c>
    </row>
    <row r="50" spans="1:4" ht="15" customHeight="1" x14ac:dyDescent="0.25">
      <c r="A50" s="374" t="s">
        <v>319</v>
      </c>
      <c r="B50" s="375" t="s">
        <v>243</v>
      </c>
      <c r="C50" s="375" t="s">
        <v>244</v>
      </c>
      <c r="D50" s="376" t="s">
        <v>245</v>
      </c>
    </row>
    <row r="51" spans="1:4" ht="15" customHeight="1" x14ac:dyDescent="0.25">
      <c r="A51" s="382" t="s">
        <v>288</v>
      </c>
      <c r="B51" s="393"/>
      <c r="C51" s="393" t="s">
        <v>363</v>
      </c>
      <c r="D51" s="394" t="s">
        <v>37</v>
      </c>
    </row>
    <row r="52" spans="1:4" ht="15" customHeight="1" x14ac:dyDescent="0.25">
      <c r="A52" s="381" t="s">
        <v>284</v>
      </c>
      <c r="B52" s="393" t="s">
        <v>363</v>
      </c>
      <c r="C52" s="393" t="s">
        <v>363</v>
      </c>
      <c r="D52" s="394"/>
    </row>
    <row r="53" spans="1:4" ht="15" customHeight="1" x14ac:dyDescent="0.25">
      <c r="A53" s="382" t="s">
        <v>289</v>
      </c>
      <c r="B53" s="393"/>
      <c r="C53" s="393" t="s">
        <v>363</v>
      </c>
      <c r="D53" s="394"/>
    </row>
    <row r="54" spans="1:4" ht="15" customHeight="1" x14ac:dyDescent="0.25">
      <c r="A54" s="381" t="s">
        <v>285</v>
      </c>
      <c r="B54" s="393" t="s">
        <v>363</v>
      </c>
      <c r="C54" s="393"/>
      <c r="D54" s="394"/>
    </row>
    <row r="55" spans="1:4" ht="15" customHeight="1" x14ac:dyDescent="0.25">
      <c r="A55" s="385" t="s">
        <v>290</v>
      </c>
      <c r="B55" s="393"/>
      <c r="C55" s="393" t="s">
        <v>363</v>
      </c>
      <c r="D55" s="394"/>
    </row>
    <row r="56" spans="1:4" ht="15" customHeight="1" x14ac:dyDescent="0.25">
      <c r="A56" s="386" t="s">
        <v>291</v>
      </c>
      <c r="B56" s="393"/>
      <c r="C56" s="393" t="s">
        <v>363</v>
      </c>
      <c r="D56" s="394"/>
    </row>
    <row r="57" spans="1:4" ht="15" customHeight="1" x14ac:dyDescent="0.25">
      <c r="A57" s="382" t="s">
        <v>292</v>
      </c>
      <c r="B57" s="393" t="s">
        <v>363</v>
      </c>
      <c r="C57" s="393" t="s">
        <v>363</v>
      </c>
      <c r="D57" s="394"/>
    </row>
    <row r="58" spans="1:4" ht="15" customHeight="1" x14ac:dyDescent="0.25">
      <c r="A58" s="386" t="s">
        <v>293</v>
      </c>
      <c r="B58" s="438" t="s">
        <v>363</v>
      </c>
      <c r="C58" s="438"/>
      <c r="D58" s="439"/>
    </row>
    <row r="59" spans="1:4" ht="15" customHeight="1" x14ac:dyDescent="0.25">
      <c r="A59" s="381" t="s">
        <v>286</v>
      </c>
      <c r="B59" s="438"/>
      <c r="C59" s="438" t="s">
        <v>363</v>
      </c>
      <c r="D59" s="439"/>
    </row>
    <row r="60" spans="1:4" ht="15" customHeight="1" x14ac:dyDescent="0.25">
      <c r="A60" s="382" t="s">
        <v>294</v>
      </c>
      <c r="B60" s="438" t="s">
        <v>363</v>
      </c>
      <c r="C60" s="438"/>
      <c r="D60" s="439"/>
    </row>
    <row r="61" spans="1:4" ht="15" customHeight="1" x14ac:dyDescent="0.25">
      <c r="A61" s="382" t="s">
        <v>295</v>
      </c>
      <c r="B61" s="438" t="s">
        <v>363</v>
      </c>
      <c r="C61" s="438"/>
      <c r="D61" s="439"/>
    </row>
    <row r="62" spans="1:4" ht="15" customHeight="1" x14ac:dyDescent="0.25">
      <c r="A62" s="386" t="s">
        <v>296</v>
      </c>
      <c r="B62" s="438"/>
      <c r="C62" s="438"/>
      <c r="D62" s="439" t="s">
        <v>363</v>
      </c>
    </row>
    <row r="63" spans="1:4" ht="15" customHeight="1" x14ac:dyDescent="0.25">
      <c r="A63" s="381" t="s">
        <v>287</v>
      </c>
      <c r="B63" s="438" t="s">
        <v>363</v>
      </c>
      <c r="C63" s="438"/>
      <c r="D63" s="439"/>
    </row>
    <row r="64" spans="1:4" ht="15" customHeight="1" x14ac:dyDescent="0.25">
      <c r="A64" s="373" t="s">
        <v>320</v>
      </c>
      <c r="B64" s="446" t="s">
        <v>243</v>
      </c>
      <c r="C64" s="446" t="s">
        <v>244</v>
      </c>
      <c r="D64" s="447" t="s">
        <v>245</v>
      </c>
    </row>
    <row r="65" spans="1:4" ht="15" customHeight="1" x14ac:dyDescent="0.25">
      <c r="A65" s="381" t="s">
        <v>272</v>
      </c>
      <c r="B65" s="438"/>
      <c r="C65" s="438" t="s">
        <v>363</v>
      </c>
      <c r="D65" s="439"/>
    </row>
    <row r="66" spans="1:4" ht="15" customHeight="1" x14ac:dyDescent="0.25">
      <c r="A66" s="381" t="s">
        <v>297</v>
      </c>
      <c r="B66" s="438"/>
      <c r="C66" s="438"/>
      <c r="D66" s="439" t="s">
        <v>363</v>
      </c>
    </row>
    <row r="67" spans="1:4" ht="30" customHeight="1" x14ac:dyDescent="0.25">
      <c r="A67" s="372" t="s">
        <v>271</v>
      </c>
      <c r="B67" s="375" t="s">
        <v>243</v>
      </c>
      <c r="C67" s="375" t="s">
        <v>244</v>
      </c>
      <c r="D67" s="376" t="s">
        <v>245</v>
      </c>
    </row>
    <row r="68" spans="1:4" ht="15" customHeight="1" x14ac:dyDescent="0.25">
      <c r="A68" s="395"/>
      <c r="B68" s="393"/>
      <c r="C68" s="393"/>
      <c r="D68" s="394"/>
    </row>
    <row r="69" spans="1:4" ht="15" customHeight="1" x14ac:dyDescent="0.25">
      <c r="A69" s="395"/>
      <c r="B69" s="393"/>
      <c r="C69" s="393"/>
      <c r="D69" s="394"/>
    </row>
    <row r="70" spans="1:4" ht="15" customHeight="1" x14ac:dyDescent="0.25">
      <c r="A70" s="387" t="s">
        <v>321</v>
      </c>
      <c r="B70" s="446" t="s">
        <v>243</v>
      </c>
      <c r="C70" s="446" t="s">
        <v>244</v>
      </c>
      <c r="D70" s="447" t="s">
        <v>245</v>
      </c>
    </row>
    <row r="71" spans="1:4" ht="15" customHeight="1" x14ac:dyDescent="0.25">
      <c r="A71" s="381" t="s">
        <v>298</v>
      </c>
      <c r="B71" s="448"/>
      <c r="C71" s="448" t="s">
        <v>363</v>
      </c>
      <c r="D71" s="449"/>
    </row>
    <row r="72" spans="1:4" ht="15" customHeight="1" x14ac:dyDescent="0.25">
      <c r="A72" s="381" t="s">
        <v>299</v>
      </c>
      <c r="B72" s="448" t="s">
        <v>363</v>
      </c>
      <c r="C72" s="448"/>
      <c r="D72" s="449"/>
    </row>
    <row r="73" spans="1:4" ht="15" customHeight="1" x14ac:dyDescent="0.25">
      <c r="A73" s="381" t="s">
        <v>300</v>
      </c>
      <c r="B73" s="448"/>
      <c r="C73" s="448" t="s">
        <v>363</v>
      </c>
      <c r="D73" s="449"/>
    </row>
    <row r="74" spans="1:4" ht="15" customHeight="1" x14ac:dyDescent="0.25">
      <c r="A74" s="381" t="s">
        <v>301</v>
      </c>
      <c r="B74" s="448"/>
      <c r="C74" s="448" t="s">
        <v>363</v>
      </c>
      <c r="D74" s="449"/>
    </row>
    <row r="75" spans="1:4" ht="15" customHeight="1" x14ac:dyDescent="0.25">
      <c r="A75" s="381" t="s">
        <v>302</v>
      </c>
      <c r="B75" s="448"/>
      <c r="C75" s="448" t="s">
        <v>363</v>
      </c>
      <c r="D75" s="449"/>
    </row>
    <row r="76" spans="1:4" ht="15" customHeight="1" x14ac:dyDescent="0.25">
      <c r="A76" s="381" t="s">
        <v>303</v>
      </c>
      <c r="B76" s="448" t="s">
        <v>363</v>
      </c>
      <c r="C76" s="448"/>
      <c r="D76" s="449"/>
    </row>
    <row r="77" spans="1:4" ht="15" customHeight="1" x14ac:dyDescent="0.25">
      <c r="A77" s="381" t="s">
        <v>304</v>
      </c>
      <c r="B77" s="448"/>
      <c r="C77" s="448" t="s">
        <v>363</v>
      </c>
      <c r="D77" s="449"/>
    </row>
    <row r="78" spans="1:4" ht="15" customHeight="1" x14ac:dyDescent="0.25">
      <c r="A78" s="381" t="s">
        <v>305</v>
      </c>
      <c r="B78" s="448"/>
      <c r="C78" s="448" t="s">
        <v>363</v>
      </c>
      <c r="D78" s="449"/>
    </row>
    <row r="79" spans="1:4" ht="15" customHeight="1" x14ac:dyDescent="0.25">
      <c r="A79" s="381" t="s">
        <v>306</v>
      </c>
      <c r="B79" s="448"/>
      <c r="C79" s="448" t="s">
        <v>363</v>
      </c>
      <c r="D79" s="449"/>
    </row>
    <row r="80" spans="1:4" ht="15" customHeight="1" x14ac:dyDescent="0.25">
      <c r="A80" s="381" t="s">
        <v>307</v>
      </c>
      <c r="B80" s="448"/>
      <c r="C80" s="448" t="s">
        <v>363</v>
      </c>
      <c r="D80" s="449"/>
    </row>
    <row r="81" spans="1:4" ht="15" customHeight="1" x14ac:dyDescent="0.25">
      <c r="A81" s="381" t="s">
        <v>308</v>
      </c>
      <c r="B81" s="448"/>
      <c r="C81" s="448" t="s">
        <v>363</v>
      </c>
      <c r="D81" s="449"/>
    </row>
    <row r="82" spans="1:4" ht="15" customHeight="1" x14ac:dyDescent="0.25">
      <c r="A82" s="381" t="s">
        <v>309</v>
      </c>
      <c r="B82" s="448"/>
      <c r="C82" s="448" t="s">
        <v>363</v>
      </c>
      <c r="D82" s="449"/>
    </row>
    <row r="83" spans="1:4" ht="15" customHeight="1" x14ac:dyDescent="0.25">
      <c r="A83" s="381" t="s">
        <v>310</v>
      </c>
      <c r="B83" s="448"/>
      <c r="C83" s="448" t="s">
        <v>363</v>
      </c>
      <c r="D83" s="449"/>
    </row>
    <row r="84" spans="1:4" ht="15" customHeight="1" x14ac:dyDescent="0.25">
      <c r="A84" s="381" t="s">
        <v>311</v>
      </c>
      <c r="B84" s="448"/>
      <c r="C84" s="448" t="s">
        <v>363</v>
      </c>
      <c r="D84" s="449"/>
    </row>
    <row r="85" spans="1:4" ht="15" customHeight="1" x14ac:dyDescent="0.25">
      <c r="A85" s="381" t="s">
        <v>312</v>
      </c>
      <c r="B85" s="448" t="s">
        <v>363</v>
      </c>
      <c r="C85" s="448"/>
      <c r="D85" s="449"/>
    </row>
    <row r="86" spans="1:4" ht="15" customHeight="1" x14ac:dyDescent="0.25">
      <c r="A86" s="381" t="s">
        <v>313</v>
      </c>
      <c r="B86" s="448"/>
      <c r="C86" s="448" t="s">
        <v>363</v>
      </c>
      <c r="D86" s="449"/>
    </row>
    <row r="87" spans="1:4" ht="15" customHeight="1" x14ac:dyDescent="0.25">
      <c r="A87" s="381" t="s">
        <v>314</v>
      </c>
      <c r="B87" s="448"/>
      <c r="C87" s="448" t="s">
        <v>363</v>
      </c>
      <c r="D87" s="449"/>
    </row>
    <row r="88" spans="1:4" ht="15" customHeight="1" x14ac:dyDescent="0.25">
      <c r="A88" s="381" t="s">
        <v>315</v>
      </c>
      <c r="B88" s="448"/>
      <c r="C88" s="448" t="s">
        <v>363</v>
      </c>
      <c r="D88" s="449"/>
    </row>
    <row r="89" spans="1:4" ht="15" customHeight="1" thickBot="1" x14ac:dyDescent="0.3">
      <c r="A89" s="396" t="s">
        <v>316</v>
      </c>
      <c r="B89" s="450"/>
      <c r="C89" s="450"/>
      <c r="D89" s="451"/>
    </row>
    <row r="90" spans="1:4" ht="15" customHeight="1" x14ac:dyDescent="0.2"/>
    <row r="91" spans="1:4" ht="15" customHeight="1" x14ac:dyDescent="0.25">
      <c r="A91" s="342"/>
      <c r="B91" s="497" t="s">
        <v>170</v>
      </c>
      <c r="C91" s="498"/>
      <c r="D91" s="499"/>
    </row>
    <row r="92" spans="1:4" ht="15" customHeight="1" x14ac:dyDescent="0.25">
      <c r="A92" s="342"/>
      <c r="B92" s="500"/>
      <c r="C92" s="501"/>
      <c r="D92" s="502"/>
    </row>
    <row r="93" spans="1:4" ht="15" customHeight="1" x14ac:dyDescent="0.2"/>
  </sheetData>
  <sheetProtection password="B32A" sheet="1" objects="1" scenarios="1" selectLockedCells="1"/>
  <mergeCells count="6">
    <mergeCell ref="B91:D92"/>
    <mergeCell ref="A1:D1"/>
    <mergeCell ref="A2:D2"/>
    <mergeCell ref="A3:D3"/>
    <mergeCell ref="A16:D16"/>
    <mergeCell ref="B43:D44"/>
  </mergeCells>
  <pageMargins left="0.5" right="0.5" top="0.5" bottom="0.5" header="0.3" footer="0.3"/>
  <pageSetup orientation="portrait" r:id="rId1"/>
  <headerFooter>
    <oddHeader>&amp;R&amp;"Times New Roman,Regular"&amp;11Attachment CR2</oddHeader>
    <oddFooter>&amp;L&amp;"Times New Roman,Regular"&amp;11Cost Responsibility&amp;C&amp;"Times New Roman,Regular"&amp;11Page &amp;P of &amp;N&amp;R&amp;"Times New Roman,Regular"&amp;11Revised December 22, 2016</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K298"/>
  <sheetViews>
    <sheetView topLeftCell="A103" zoomScaleNormal="100" zoomScaleSheetLayoutView="75" workbookViewId="0">
      <selection activeCell="E42" sqref="E42"/>
    </sheetView>
  </sheetViews>
  <sheetFormatPr defaultRowHeight="18.75" customHeight="1" x14ac:dyDescent="0.2"/>
  <cols>
    <col min="1" max="2" width="30.7109375" style="17" customWidth="1"/>
    <col min="3" max="3" width="15.7109375" style="17" customWidth="1"/>
    <col min="4" max="4" width="20.7109375" style="22" customWidth="1"/>
    <col min="5" max="5" width="20.7109375" style="17" customWidth="1"/>
    <col min="6" max="6" width="24.140625" style="17" bestFit="1" customWidth="1"/>
    <col min="7" max="7" width="27.140625" style="17" customWidth="1"/>
    <col min="8" max="8" width="28.5703125" style="17" customWidth="1"/>
    <col min="9" max="9" width="14.42578125" style="17" bestFit="1" customWidth="1"/>
    <col min="10" max="10" width="22.5703125" style="17" bestFit="1" customWidth="1"/>
    <col min="11" max="11" width="17.5703125" style="17" bestFit="1" customWidth="1"/>
    <col min="12" max="12" width="20.42578125" style="17" customWidth="1"/>
    <col min="13" max="13" width="18.140625" style="17" customWidth="1"/>
    <col min="14" max="16384" width="9.140625" style="17"/>
  </cols>
  <sheetData>
    <row r="1" spans="1:9" ht="18.75" customHeight="1" x14ac:dyDescent="0.2">
      <c r="A1" s="581" t="s">
        <v>122</v>
      </c>
      <c r="B1" s="582"/>
      <c r="C1" s="582"/>
      <c r="D1" s="582"/>
      <c r="E1" s="582"/>
    </row>
    <row r="2" spans="1:9" ht="18.75" customHeight="1" x14ac:dyDescent="0.2">
      <c r="A2" s="583" t="s">
        <v>121</v>
      </c>
      <c r="B2" s="584"/>
      <c r="C2" s="584"/>
      <c r="D2" s="584"/>
      <c r="E2" s="584"/>
    </row>
    <row r="3" spans="1:9" ht="18.75" customHeight="1" x14ac:dyDescent="0.2">
      <c r="A3" s="583" t="s">
        <v>37</v>
      </c>
      <c r="B3" s="584"/>
      <c r="C3" s="584"/>
      <c r="D3" s="584"/>
      <c r="E3" s="584"/>
    </row>
    <row r="4" spans="1:9" ht="18.75" customHeight="1" thickBot="1" x14ac:dyDescent="0.3">
      <c r="A4" s="19" t="s">
        <v>187</v>
      </c>
      <c r="B4" s="588" t="s">
        <v>364</v>
      </c>
      <c r="C4" s="588"/>
      <c r="D4" s="216" t="s">
        <v>45</v>
      </c>
      <c r="E4" s="474">
        <v>42917</v>
      </c>
      <c r="G4" s="574"/>
      <c r="H4" s="575"/>
      <c r="I4" s="575"/>
    </row>
    <row r="5" spans="1:9" ht="18.75" customHeight="1" thickBot="1" x14ac:dyDescent="0.3">
      <c r="A5" s="19" t="s">
        <v>58</v>
      </c>
      <c r="B5" s="550"/>
      <c r="C5" s="550"/>
      <c r="D5" s="217" t="s">
        <v>46</v>
      </c>
      <c r="E5" s="474">
        <v>43281</v>
      </c>
      <c r="G5" s="578"/>
      <c r="H5" s="575"/>
      <c r="I5" s="575"/>
    </row>
    <row r="6" spans="1:9" ht="18.75" customHeight="1" thickBot="1" x14ac:dyDescent="0.3">
      <c r="A6" s="19"/>
      <c r="B6" s="214"/>
      <c r="C6" s="214"/>
      <c r="D6" s="218" t="s">
        <v>44</v>
      </c>
      <c r="E6" s="220" t="s">
        <v>365</v>
      </c>
    </row>
    <row r="7" spans="1:9" ht="18.75" customHeight="1" thickBot="1" x14ac:dyDescent="0.3">
      <c r="B7" s="215"/>
      <c r="C7" s="20"/>
      <c r="D7" s="219"/>
    </row>
    <row r="8" spans="1:9" ht="15.95" customHeight="1" x14ac:dyDescent="0.2">
      <c r="A8" s="585" t="s">
        <v>80</v>
      </c>
      <c r="B8" s="579"/>
      <c r="C8" s="579"/>
      <c r="D8" s="579"/>
      <c r="E8" s="580"/>
    </row>
    <row r="9" spans="1:9" ht="15.95" customHeight="1" x14ac:dyDescent="0.2">
      <c r="A9" s="526" t="s">
        <v>184</v>
      </c>
      <c r="B9" s="548"/>
      <c r="C9" s="548"/>
      <c r="D9" s="548"/>
      <c r="E9" s="549"/>
    </row>
    <row r="10" spans="1:9" ht="15.95" customHeight="1" x14ac:dyDescent="0.2">
      <c r="A10" s="45"/>
      <c r="B10" s="79"/>
      <c r="C10" s="79"/>
      <c r="D10" s="79"/>
      <c r="E10" s="80"/>
      <c r="G10" s="16"/>
    </row>
    <row r="11" spans="1:9" ht="15.95" customHeight="1" x14ac:dyDescent="0.2">
      <c r="A11" s="81" t="s">
        <v>49</v>
      </c>
      <c r="B11" s="82"/>
      <c r="C11" s="83" t="s">
        <v>18</v>
      </c>
      <c r="D11" s="84" t="s">
        <v>19</v>
      </c>
      <c r="E11" s="86" t="s">
        <v>123</v>
      </c>
    </row>
    <row r="12" spans="1:9" ht="15.95" customHeight="1" x14ac:dyDescent="0.25">
      <c r="A12" s="87" t="s">
        <v>47</v>
      </c>
      <c r="B12" s="88"/>
      <c r="C12" s="89">
        <v>2015</v>
      </c>
      <c r="D12" s="205">
        <v>1.5</v>
      </c>
      <c r="E12" s="91">
        <f t="shared" ref="E12:E20" si="0">C12*D12</f>
        <v>3022.5</v>
      </c>
    </row>
    <row r="13" spans="1:9" ht="15.95" customHeight="1" x14ac:dyDescent="0.25">
      <c r="A13" s="87" t="s">
        <v>60</v>
      </c>
      <c r="B13" s="88"/>
      <c r="C13" s="89">
        <v>0</v>
      </c>
      <c r="D13" s="205">
        <v>0</v>
      </c>
      <c r="E13" s="91">
        <f t="shared" si="0"/>
        <v>0</v>
      </c>
    </row>
    <row r="14" spans="1:9" ht="15.95" customHeight="1" x14ac:dyDescent="0.25">
      <c r="A14" s="87" t="s">
        <v>62</v>
      </c>
      <c r="B14" s="88"/>
      <c r="C14" s="89">
        <v>2684</v>
      </c>
      <c r="D14" s="205">
        <v>1.5</v>
      </c>
      <c r="E14" s="91">
        <f t="shared" si="0"/>
        <v>4026</v>
      </c>
    </row>
    <row r="15" spans="1:9" ht="15.95" customHeight="1" x14ac:dyDescent="0.25">
      <c r="A15" s="87" t="s">
        <v>63</v>
      </c>
      <c r="B15" s="88"/>
      <c r="C15" s="89">
        <v>0</v>
      </c>
      <c r="D15" s="205">
        <v>0</v>
      </c>
      <c r="E15" s="91">
        <f t="shared" si="0"/>
        <v>0</v>
      </c>
    </row>
    <row r="16" spans="1:9" ht="15.95" customHeight="1" x14ac:dyDescent="0.25">
      <c r="A16" s="87" t="s">
        <v>59</v>
      </c>
      <c r="B16" s="88"/>
      <c r="C16" s="89">
        <v>585</v>
      </c>
      <c r="D16" s="205">
        <v>1.5</v>
      </c>
      <c r="E16" s="91">
        <f t="shared" si="0"/>
        <v>877.5</v>
      </c>
    </row>
    <row r="17" spans="1:5" ht="15.95" customHeight="1" x14ac:dyDescent="0.25">
      <c r="A17" s="87" t="s">
        <v>61</v>
      </c>
      <c r="B17" s="88"/>
      <c r="C17" s="89">
        <v>0</v>
      </c>
      <c r="D17" s="205">
        <v>0</v>
      </c>
      <c r="E17" s="91">
        <f t="shared" si="0"/>
        <v>0</v>
      </c>
    </row>
    <row r="18" spans="1:5" ht="15.95" customHeight="1" x14ac:dyDescent="0.25">
      <c r="A18" s="87" t="s">
        <v>57</v>
      </c>
      <c r="B18" s="88"/>
      <c r="C18" s="89">
        <v>2101</v>
      </c>
      <c r="D18" s="206">
        <v>0.3</v>
      </c>
      <c r="E18" s="91">
        <f t="shared" si="0"/>
        <v>630.29999999999995</v>
      </c>
    </row>
    <row r="19" spans="1:5" ht="15.95" customHeight="1" x14ac:dyDescent="0.25">
      <c r="A19" s="87" t="s">
        <v>48</v>
      </c>
      <c r="B19" s="88"/>
      <c r="C19" s="89">
        <v>293</v>
      </c>
      <c r="D19" s="206">
        <v>2.5</v>
      </c>
      <c r="E19" s="91">
        <f t="shared" si="0"/>
        <v>732.5</v>
      </c>
    </row>
    <row r="20" spans="1:5" ht="15.95" customHeight="1" thickBot="1" x14ac:dyDescent="0.3">
      <c r="A20" s="570" t="s">
        <v>186</v>
      </c>
      <c r="B20" s="571"/>
      <c r="C20" s="92">
        <v>20651</v>
      </c>
      <c r="D20" s="206">
        <v>1.5</v>
      </c>
      <c r="E20" s="93">
        <f t="shared" si="0"/>
        <v>30976.5</v>
      </c>
    </row>
    <row r="21" spans="1:5" ht="15.95" customHeight="1" x14ac:dyDescent="0.2">
      <c r="A21" s="572" t="s">
        <v>11</v>
      </c>
      <c r="B21" s="573"/>
      <c r="C21" s="96">
        <f>SUM(C12:C20)</f>
        <v>28329</v>
      </c>
      <c r="D21" s="221"/>
      <c r="E21" s="222">
        <f>SUM(E12:E20)</f>
        <v>40265.300000000003</v>
      </c>
    </row>
    <row r="22" spans="1:5" ht="15.95" customHeight="1" x14ac:dyDescent="0.2">
      <c r="A22" s="81" t="s">
        <v>50</v>
      </c>
      <c r="B22" s="85"/>
      <c r="C22" s="102"/>
      <c r="D22" s="223"/>
      <c r="E22" s="97"/>
    </row>
    <row r="23" spans="1:5" ht="15.95" customHeight="1" x14ac:dyDescent="0.25">
      <c r="A23" s="87" t="s">
        <v>47</v>
      </c>
      <c r="B23" s="23"/>
      <c r="C23" s="89">
        <v>44173</v>
      </c>
      <c r="D23" s="206">
        <v>2.5499999999999998</v>
      </c>
      <c r="E23" s="91">
        <f t="shared" ref="E23:E31" si="1">C23*D23</f>
        <v>112641.15</v>
      </c>
    </row>
    <row r="24" spans="1:5" ht="15.95" customHeight="1" x14ac:dyDescent="0.25">
      <c r="A24" s="87" t="s">
        <v>60</v>
      </c>
      <c r="B24" s="23"/>
      <c r="C24" s="89">
        <v>0</v>
      </c>
      <c r="D24" s="206">
        <v>0</v>
      </c>
      <c r="E24" s="91">
        <f t="shared" si="1"/>
        <v>0</v>
      </c>
    </row>
    <row r="25" spans="1:5" ht="15.95" customHeight="1" x14ac:dyDescent="0.25">
      <c r="A25" s="87" t="s">
        <v>62</v>
      </c>
      <c r="B25" s="23"/>
      <c r="C25" s="89">
        <v>21885</v>
      </c>
      <c r="D25" s="206">
        <v>2.7</v>
      </c>
      <c r="E25" s="91">
        <f t="shared" si="1"/>
        <v>59089.500000000007</v>
      </c>
    </row>
    <row r="26" spans="1:5" ht="15.95" customHeight="1" x14ac:dyDescent="0.25">
      <c r="A26" s="87" t="s">
        <v>63</v>
      </c>
      <c r="B26" s="23"/>
      <c r="C26" s="89">
        <v>0</v>
      </c>
      <c r="D26" s="206">
        <v>0</v>
      </c>
      <c r="E26" s="91">
        <f t="shared" si="1"/>
        <v>0</v>
      </c>
    </row>
    <row r="27" spans="1:5" ht="15.95" customHeight="1" x14ac:dyDescent="0.25">
      <c r="A27" s="87" t="s">
        <v>59</v>
      </c>
      <c r="B27" s="23"/>
      <c r="C27" s="89">
        <v>36322</v>
      </c>
      <c r="D27" s="206">
        <v>2.7</v>
      </c>
      <c r="E27" s="91">
        <f t="shared" si="1"/>
        <v>98069.400000000009</v>
      </c>
    </row>
    <row r="28" spans="1:5" ht="15.95" customHeight="1" x14ac:dyDescent="0.25">
      <c r="A28" s="87" t="s">
        <v>61</v>
      </c>
      <c r="B28" s="23"/>
      <c r="C28" s="89">
        <v>0</v>
      </c>
      <c r="D28" s="206">
        <v>0</v>
      </c>
      <c r="E28" s="91">
        <f t="shared" si="1"/>
        <v>0</v>
      </c>
    </row>
    <row r="29" spans="1:5" ht="15.95" customHeight="1" x14ac:dyDescent="0.25">
      <c r="A29" s="87" t="s">
        <v>57</v>
      </c>
      <c r="B29" s="23"/>
      <c r="C29" s="89">
        <v>15107</v>
      </c>
      <c r="D29" s="206">
        <v>0.4</v>
      </c>
      <c r="E29" s="91">
        <f t="shared" si="1"/>
        <v>6042.8</v>
      </c>
    </row>
    <row r="30" spans="1:5" ht="15.95" customHeight="1" x14ac:dyDescent="0.25">
      <c r="A30" s="87" t="s">
        <v>48</v>
      </c>
      <c r="B30" s="23"/>
      <c r="C30" s="89">
        <v>6835</v>
      </c>
      <c r="D30" s="206">
        <v>3.7</v>
      </c>
      <c r="E30" s="91">
        <f t="shared" si="1"/>
        <v>25289.5</v>
      </c>
    </row>
    <row r="31" spans="1:5" ht="15.95" customHeight="1" thickBot="1" x14ac:dyDescent="0.3">
      <c r="A31" s="570" t="s">
        <v>199</v>
      </c>
      <c r="B31" s="571"/>
      <c r="C31" s="89">
        <v>79528</v>
      </c>
      <c r="D31" s="206">
        <v>2.7</v>
      </c>
      <c r="E31" s="91">
        <f t="shared" si="1"/>
        <v>214725.6</v>
      </c>
    </row>
    <row r="32" spans="1:5" ht="15.95" customHeight="1" x14ac:dyDescent="0.2">
      <c r="A32" s="572" t="s">
        <v>12</v>
      </c>
      <c r="B32" s="573"/>
      <c r="C32" s="98">
        <f>SUM(C23:C31)</f>
        <v>203850</v>
      </c>
      <c r="D32" s="221"/>
      <c r="E32" s="222">
        <f>SUM(E23:E31)</f>
        <v>515857.94999999995</v>
      </c>
    </row>
    <row r="33" spans="1:5" ht="15.95" customHeight="1" x14ac:dyDescent="0.2">
      <c r="A33" s="586" t="s">
        <v>51</v>
      </c>
      <c r="B33" s="587"/>
      <c r="C33" s="102"/>
      <c r="D33" s="223"/>
      <c r="E33" s="117"/>
    </row>
    <row r="34" spans="1:5" ht="15.95" customHeight="1" x14ac:dyDescent="0.25">
      <c r="A34" s="87" t="s">
        <v>1</v>
      </c>
      <c r="B34" s="23"/>
      <c r="C34" s="89">
        <v>0</v>
      </c>
      <c r="D34" s="206">
        <v>0</v>
      </c>
      <c r="E34" s="91">
        <f>C34*D34</f>
        <v>0</v>
      </c>
    </row>
    <row r="35" spans="1:5" ht="15.95" customHeight="1" x14ac:dyDescent="0.25">
      <c r="A35" s="87" t="s">
        <v>57</v>
      </c>
      <c r="B35" s="23"/>
      <c r="C35" s="89">
        <v>0</v>
      </c>
      <c r="D35" s="206">
        <v>0</v>
      </c>
      <c r="E35" s="91">
        <f>C35*D35</f>
        <v>0</v>
      </c>
    </row>
    <row r="36" spans="1:5" ht="15.95" customHeight="1" x14ac:dyDescent="0.25">
      <c r="A36" s="87" t="s">
        <v>48</v>
      </c>
      <c r="B36" s="23"/>
      <c r="C36" s="89">
        <v>0</v>
      </c>
      <c r="D36" s="206">
        <v>0</v>
      </c>
      <c r="E36" s="91">
        <f>C36*D36</f>
        <v>0</v>
      </c>
    </row>
    <row r="37" spans="1:5" ht="15.95" customHeight="1" thickBot="1" x14ac:dyDescent="0.3">
      <c r="A37" s="87" t="s">
        <v>0</v>
      </c>
      <c r="B37" s="23"/>
      <c r="C37" s="92">
        <v>0</v>
      </c>
      <c r="D37" s="206">
        <v>0</v>
      </c>
      <c r="E37" s="93">
        <f>C37*D37</f>
        <v>0</v>
      </c>
    </row>
    <row r="38" spans="1:5" ht="15.95" customHeight="1" x14ac:dyDescent="0.2">
      <c r="A38" s="572" t="s">
        <v>39</v>
      </c>
      <c r="B38" s="573"/>
      <c r="C38" s="96">
        <f>SUM(C34:C37)</f>
        <v>0</v>
      </c>
      <c r="D38" s="221"/>
      <c r="E38" s="101">
        <f>SUM(E34:E37)</f>
        <v>0</v>
      </c>
    </row>
    <row r="39" spans="1:5" ht="15.95" customHeight="1" x14ac:dyDescent="0.2">
      <c r="A39" s="81" t="s">
        <v>52</v>
      </c>
      <c r="B39" s="85"/>
      <c r="C39" s="102"/>
      <c r="D39" s="223"/>
      <c r="E39" s="91"/>
    </row>
    <row r="40" spans="1:5" ht="15.95" customHeight="1" x14ac:dyDescent="0.25">
      <c r="A40" s="103" t="s">
        <v>3</v>
      </c>
      <c r="B40" s="85"/>
      <c r="C40" s="102"/>
      <c r="D40" s="223"/>
      <c r="E40" s="104">
        <v>0</v>
      </c>
    </row>
    <row r="41" spans="1:5" ht="15.95" customHeight="1" x14ac:dyDescent="0.25">
      <c r="A41" s="103" t="s">
        <v>201</v>
      </c>
      <c r="B41" s="85"/>
      <c r="C41" s="102"/>
      <c r="D41" s="223"/>
      <c r="E41" s="104">
        <v>0</v>
      </c>
    </row>
    <row r="42" spans="1:5" ht="15.95" customHeight="1" thickBot="1" x14ac:dyDescent="0.3">
      <c r="A42" s="103" t="s">
        <v>2</v>
      </c>
      <c r="B42" s="85"/>
      <c r="C42" s="102"/>
      <c r="D42" s="223"/>
      <c r="E42" s="105"/>
    </row>
    <row r="43" spans="1:5" ht="15.95" customHeight="1" x14ac:dyDescent="0.2">
      <c r="A43" s="572" t="s">
        <v>13</v>
      </c>
      <c r="B43" s="573"/>
      <c r="C43" s="106"/>
      <c r="D43" s="24"/>
      <c r="E43" s="101">
        <f>SUM(E40:E42)</f>
        <v>0</v>
      </c>
    </row>
    <row r="44" spans="1:5" ht="15.95" customHeight="1" thickBot="1" x14ac:dyDescent="0.25">
      <c r="A44" s="94"/>
      <c r="B44" s="95"/>
      <c r="C44" s="106"/>
      <c r="D44" s="24"/>
      <c r="E44" s="107"/>
    </row>
    <row r="45" spans="1:5" s="21" customFormat="1" ht="15.95" customHeight="1" thickBot="1" x14ac:dyDescent="0.3">
      <c r="A45" s="576" t="s">
        <v>40</v>
      </c>
      <c r="B45" s="577"/>
      <c r="C45" s="108">
        <f>C21+C32</f>
        <v>232179</v>
      </c>
      <c r="D45" s="109"/>
      <c r="E45" s="110">
        <f>E21+E32+E38+E43</f>
        <v>556123.25</v>
      </c>
    </row>
    <row r="46" spans="1:5" s="21" customFormat="1" ht="15.95" customHeight="1" x14ac:dyDescent="0.25">
      <c r="A46" s="192"/>
      <c r="B46" s="151"/>
      <c r="C46" s="39"/>
      <c r="D46" s="193"/>
      <c r="E46" s="194"/>
    </row>
    <row r="47" spans="1:5" s="21" customFormat="1" ht="15.95" customHeight="1" x14ac:dyDescent="0.25">
      <c r="A47" s="192"/>
      <c r="B47" s="151"/>
      <c r="C47" s="39"/>
      <c r="D47" s="193"/>
      <c r="E47" s="194"/>
    </row>
    <row r="48" spans="1:5" s="21" customFormat="1" ht="15.95" customHeight="1" x14ac:dyDescent="0.25">
      <c r="A48" s="192"/>
      <c r="B48" s="151"/>
      <c r="C48" s="39"/>
      <c r="D48" s="193"/>
      <c r="E48" s="194"/>
    </row>
    <row r="49" spans="1:7" s="21" customFormat="1" ht="15.95" customHeight="1" thickBot="1" x14ac:dyDescent="0.3">
      <c r="A49" s="192"/>
      <c r="B49" s="151"/>
      <c r="C49" s="39"/>
      <c r="D49" s="193"/>
      <c r="E49" s="194"/>
    </row>
    <row r="50" spans="1:7" s="21" customFormat="1" ht="15.95" customHeight="1" x14ac:dyDescent="0.25">
      <c r="A50" s="192"/>
      <c r="B50" s="151"/>
      <c r="C50" s="39"/>
      <c r="D50" s="541" t="s">
        <v>170</v>
      </c>
      <c r="E50" s="542"/>
    </row>
    <row r="51" spans="1:7" s="21" customFormat="1" ht="15.95" customHeight="1" thickBot="1" x14ac:dyDescent="0.3">
      <c r="A51" s="192"/>
      <c r="B51" s="151"/>
      <c r="C51" s="39"/>
      <c r="D51" s="543"/>
      <c r="E51" s="544"/>
    </row>
    <row r="52" spans="1:7" ht="15.95" customHeight="1" x14ac:dyDescent="0.2">
      <c r="A52" s="534" t="s">
        <v>81</v>
      </c>
      <c r="B52" s="579"/>
      <c r="C52" s="579"/>
      <c r="D52" s="579"/>
      <c r="E52" s="580"/>
    </row>
    <row r="53" spans="1:7" ht="15.95" customHeight="1" x14ac:dyDescent="0.2">
      <c r="A53" s="526" t="s">
        <v>184</v>
      </c>
      <c r="B53" s="548"/>
      <c r="C53" s="548"/>
      <c r="D53" s="548"/>
      <c r="E53" s="549"/>
    </row>
    <row r="54" spans="1:7" ht="15.95" customHeight="1" x14ac:dyDescent="0.2">
      <c r="A54" s="45"/>
      <c r="B54" s="111" t="s">
        <v>37</v>
      </c>
      <c r="C54" s="111"/>
      <c r="D54" s="112"/>
      <c r="E54" s="113"/>
    </row>
    <row r="55" spans="1:7" ht="15.95" customHeight="1" x14ac:dyDescent="0.2">
      <c r="A55" s="114" t="s">
        <v>49</v>
      </c>
      <c r="B55" s="85"/>
      <c r="C55" s="115" t="s">
        <v>18</v>
      </c>
      <c r="D55" s="116" t="s">
        <v>19</v>
      </c>
      <c r="E55" s="86" t="s">
        <v>124</v>
      </c>
    </row>
    <row r="56" spans="1:7" ht="15.95" customHeight="1" x14ac:dyDescent="0.25">
      <c r="A56" s="103" t="s">
        <v>4</v>
      </c>
      <c r="B56" s="23"/>
      <c r="C56" s="89">
        <v>6308</v>
      </c>
      <c r="D56" s="207">
        <f>IF(C56&gt;0,'Reimbursement Rates'!E4,0)</f>
        <v>1.71</v>
      </c>
      <c r="E56" s="117">
        <f>C56*D56</f>
        <v>10786.68</v>
      </c>
      <c r="F56" s="26"/>
    </row>
    <row r="57" spans="1:7" ht="15.95" customHeight="1" x14ac:dyDescent="0.25">
      <c r="A57" s="103" t="s">
        <v>14</v>
      </c>
      <c r="B57" s="23"/>
      <c r="C57" s="89">
        <v>24734</v>
      </c>
      <c r="D57" s="207">
        <f>IF(C57&gt;0,'Reimbursement Rates'!D4,0)</f>
        <v>2.04</v>
      </c>
      <c r="E57" s="117">
        <f>C57*D57</f>
        <v>50457.36</v>
      </c>
      <c r="F57" s="26"/>
    </row>
    <row r="58" spans="1:7" ht="15.95" customHeight="1" x14ac:dyDescent="0.25">
      <c r="A58" s="103" t="s">
        <v>5</v>
      </c>
      <c r="B58" s="23"/>
      <c r="C58" s="89">
        <v>358</v>
      </c>
      <c r="D58" s="207">
        <f>IF(C58&gt;0,'Reimbursement Rates'!E5, 0)</f>
        <v>1.41</v>
      </c>
      <c r="E58" s="117">
        <f>C58*D58</f>
        <v>504.78</v>
      </c>
      <c r="F58" s="26"/>
    </row>
    <row r="59" spans="1:7" ht="15.95" customHeight="1" x14ac:dyDescent="0.25">
      <c r="A59" s="103" t="s">
        <v>188</v>
      </c>
      <c r="B59" s="23"/>
      <c r="C59" s="89">
        <v>1743</v>
      </c>
      <c r="D59" s="207">
        <f>IF(C59&gt;0,'Reimbursement Rates'!D5,0)</f>
        <v>1.74</v>
      </c>
      <c r="E59" s="117">
        <f>C59*D59</f>
        <v>3032.82</v>
      </c>
      <c r="F59" s="26"/>
    </row>
    <row r="60" spans="1:7" ht="15.95" customHeight="1" thickBot="1" x14ac:dyDescent="0.3">
      <c r="A60" s="103" t="s">
        <v>6</v>
      </c>
      <c r="B60" s="23"/>
      <c r="C60" s="92">
        <v>5286</v>
      </c>
      <c r="D60" s="207">
        <f>IF(C60&gt;0,'Reimbursement Rates'!E6,0)</f>
        <v>0.28999999999999998</v>
      </c>
      <c r="E60" s="118">
        <f>C60*D60</f>
        <v>1532.9399999999998</v>
      </c>
      <c r="F60" s="26"/>
    </row>
    <row r="61" spans="1:7" ht="15.95" customHeight="1" x14ac:dyDescent="0.2">
      <c r="A61" s="537" t="s">
        <v>11</v>
      </c>
      <c r="B61" s="538"/>
      <c r="C61" s="96">
        <f>SUM(C56:C60)</f>
        <v>38429</v>
      </c>
      <c r="D61" s="120"/>
      <c r="E61" s="121">
        <f>SUM(E56:E60)</f>
        <v>66314.58</v>
      </c>
      <c r="F61" s="26"/>
      <c r="G61" s="27"/>
    </row>
    <row r="62" spans="1:7" s="29" customFormat="1" ht="15.95" customHeight="1" x14ac:dyDescent="0.2">
      <c r="A62" s="114" t="s">
        <v>53</v>
      </c>
      <c r="B62" s="28"/>
      <c r="C62" s="122"/>
      <c r="D62" s="123"/>
      <c r="E62" s="124"/>
    </row>
    <row r="63" spans="1:7" ht="15.95" customHeight="1" x14ac:dyDescent="0.25">
      <c r="A63" s="103" t="s">
        <v>4</v>
      </c>
      <c r="B63" s="23"/>
      <c r="C63" s="89">
        <v>0</v>
      </c>
      <c r="D63" s="207">
        <f>IF(C63&gt;0,'Reimbursement Rates'!B4,0)</f>
        <v>0</v>
      </c>
      <c r="E63" s="117">
        <f>C63*D63</f>
        <v>0</v>
      </c>
    </row>
    <row r="64" spans="1:7" ht="15.95" customHeight="1" x14ac:dyDescent="0.25">
      <c r="A64" s="103" t="s">
        <v>5</v>
      </c>
      <c r="B64" s="23"/>
      <c r="C64" s="89">
        <v>0</v>
      </c>
      <c r="D64" s="207">
        <f>IF(C64&gt;0,'Reimbursement Rates'!B5,0)</f>
        <v>0</v>
      </c>
      <c r="E64" s="117">
        <f>C64*D64</f>
        <v>0</v>
      </c>
    </row>
    <row r="65" spans="1:7" ht="15.95" customHeight="1" thickBot="1" x14ac:dyDescent="0.3">
      <c r="A65" s="103" t="s">
        <v>6</v>
      </c>
      <c r="B65" s="23"/>
      <c r="C65" s="92">
        <v>0</v>
      </c>
      <c r="D65" s="207">
        <f>IF(C65&gt;0,'Reimbursement Rates'!B6,0)</f>
        <v>0</v>
      </c>
      <c r="E65" s="118">
        <f>C65*D65</f>
        <v>0</v>
      </c>
    </row>
    <row r="66" spans="1:7" ht="15.95" customHeight="1" x14ac:dyDescent="0.2">
      <c r="A66" s="537" t="s">
        <v>15</v>
      </c>
      <c r="B66" s="538"/>
      <c r="C66" s="96">
        <f>SUM(C63:C65)</f>
        <v>0</v>
      </c>
      <c r="D66" s="125"/>
      <c r="E66" s="121">
        <f>SUM(E63:E65)</f>
        <v>0</v>
      </c>
    </row>
    <row r="67" spans="1:7" s="29" customFormat="1" ht="15.95" customHeight="1" x14ac:dyDescent="0.2">
      <c r="A67" s="114" t="s">
        <v>54</v>
      </c>
      <c r="B67" s="28"/>
      <c r="C67" s="122"/>
      <c r="D67" s="123"/>
      <c r="E67" s="124"/>
    </row>
    <row r="68" spans="1:7" ht="15.95" customHeight="1" x14ac:dyDescent="0.25">
      <c r="A68" s="103" t="s">
        <v>4</v>
      </c>
      <c r="B68" s="23"/>
      <c r="C68" s="89">
        <v>106689</v>
      </c>
      <c r="D68" s="207">
        <f>IF(C68&gt;0,'Reimbursement Rates'!C4,0)</f>
        <v>3.16</v>
      </c>
      <c r="E68" s="117">
        <f>C68*D68</f>
        <v>337137.24</v>
      </c>
      <c r="F68" s="26"/>
    </row>
    <row r="69" spans="1:7" ht="15.95" customHeight="1" x14ac:dyDescent="0.25">
      <c r="A69" s="103" t="s">
        <v>5</v>
      </c>
      <c r="B69" s="23"/>
      <c r="C69" s="89">
        <v>15108</v>
      </c>
      <c r="D69" s="207">
        <f>IF(C69&gt;0,'Reimbursement Rates'!C5,0)</f>
        <v>2.76</v>
      </c>
      <c r="E69" s="117">
        <f>C69*D69</f>
        <v>41698.079999999994</v>
      </c>
      <c r="F69" s="26"/>
    </row>
    <row r="70" spans="1:7" ht="15.95" customHeight="1" thickBot="1" x14ac:dyDescent="0.3">
      <c r="A70" s="103" t="s">
        <v>6</v>
      </c>
      <c r="B70" s="23"/>
      <c r="C70" s="92">
        <v>102383</v>
      </c>
      <c r="D70" s="207">
        <f>IF(C70&gt;0,'Reimbursement Rates'!C6,0)</f>
        <v>0.3</v>
      </c>
      <c r="E70" s="118">
        <f>C70*D70</f>
        <v>30714.899999999998</v>
      </c>
      <c r="F70" s="26"/>
    </row>
    <row r="71" spans="1:7" ht="15.95" customHeight="1" x14ac:dyDescent="0.2">
      <c r="A71" s="537" t="s">
        <v>16</v>
      </c>
      <c r="B71" s="538"/>
      <c r="C71" s="96">
        <f>SUM(C68:C70)</f>
        <v>224180</v>
      </c>
      <c r="D71" s="125"/>
      <c r="E71" s="121">
        <f>SUM(E68:E70)</f>
        <v>409550.22000000003</v>
      </c>
      <c r="F71" s="30"/>
      <c r="G71" s="30"/>
    </row>
    <row r="72" spans="1:7" s="29" customFormat="1" ht="15.95" customHeight="1" x14ac:dyDescent="0.2">
      <c r="A72" s="114" t="s">
        <v>55</v>
      </c>
      <c r="B72" s="28"/>
      <c r="C72" s="122"/>
      <c r="D72" s="126"/>
      <c r="E72" s="124"/>
      <c r="F72" s="31"/>
      <c r="G72" s="28"/>
    </row>
    <row r="73" spans="1:7" ht="15.95" customHeight="1" x14ac:dyDescent="0.25">
      <c r="A73" s="103" t="s">
        <v>4</v>
      </c>
      <c r="B73" s="23"/>
      <c r="C73" s="89">
        <v>0</v>
      </c>
      <c r="D73" s="207">
        <f>IF(C73&gt;0,'Reimbursement Rates'!H4,0)</f>
        <v>0</v>
      </c>
      <c r="E73" s="117">
        <f>C73*D73</f>
        <v>0</v>
      </c>
      <c r="F73" s="32"/>
    </row>
    <row r="74" spans="1:7" ht="15.95" customHeight="1" x14ac:dyDescent="0.25">
      <c r="A74" s="103" t="s">
        <v>5</v>
      </c>
      <c r="B74" s="23"/>
      <c r="C74" s="89">
        <v>0</v>
      </c>
      <c r="D74" s="207">
        <f>IF(C74&gt;0,'Reimbursement Rates'!H5,0)</f>
        <v>0</v>
      </c>
      <c r="E74" s="117">
        <f>C74*D74</f>
        <v>0</v>
      </c>
      <c r="F74" s="32"/>
    </row>
    <row r="75" spans="1:7" ht="15.95" customHeight="1" thickBot="1" x14ac:dyDescent="0.3">
      <c r="A75" s="103" t="s">
        <v>6</v>
      </c>
      <c r="B75" s="23"/>
      <c r="C75" s="92">
        <v>0</v>
      </c>
      <c r="D75" s="207">
        <f>IF(C75&gt;0,'Reimbursement Rates'!H6,0)</f>
        <v>0</v>
      </c>
      <c r="E75" s="118">
        <f>C75*D75</f>
        <v>0</v>
      </c>
    </row>
    <row r="76" spans="1:7" ht="15.95" customHeight="1" x14ac:dyDescent="0.2">
      <c r="A76" s="537" t="s">
        <v>39</v>
      </c>
      <c r="B76" s="538"/>
      <c r="C76" s="96">
        <f>SUM(C73:C75)</f>
        <v>0</v>
      </c>
      <c r="D76" s="127"/>
      <c r="E76" s="121">
        <f>SUM(E73:E75)</f>
        <v>0</v>
      </c>
    </row>
    <row r="77" spans="1:7" s="29" customFormat="1" ht="15.95" customHeight="1" x14ac:dyDescent="0.2">
      <c r="A77" s="114" t="s">
        <v>56</v>
      </c>
      <c r="B77" s="28"/>
      <c r="C77" s="122"/>
      <c r="D77" s="126"/>
      <c r="E77" s="124"/>
    </row>
    <row r="78" spans="1:7" ht="15.95" customHeight="1" x14ac:dyDescent="0.25">
      <c r="A78" s="103" t="s">
        <v>6</v>
      </c>
      <c r="B78" s="23"/>
      <c r="C78" s="89">
        <v>0</v>
      </c>
      <c r="D78" s="207">
        <f>IF(C78&gt;0,'Reimbursement Rates'!F6,0)</f>
        <v>0</v>
      </c>
      <c r="E78" s="121">
        <f>C78*D78</f>
        <v>0</v>
      </c>
    </row>
    <row r="79" spans="1:7" ht="15.95" customHeight="1" x14ac:dyDescent="0.2">
      <c r="A79" s="537"/>
      <c r="B79" s="538"/>
      <c r="C79" s="96"/>
      <c r="D79" s="120"/>
      <c r="E79" s="121"/>
    </row>
    <row r="80" spans="1:7" ht="15.95" customHeight="1" x14ac:dyDescent="0.2">
      <c r="A80" s="114" t="s">
        <v>70</v>
      </c>
      <c r="B80" s="119"/>
      <c r="C80" s="96"/>
      <c r="D80" s="120"/>
      <c r="E80" s="121"/>
    </row>
    <row r="81" spans="1:7" ht="15.95" customHeight="1" x14ac:dyDescent="0.25">
      <c r="A81" s="103" t="s">
        <v>71</v>
      </c>
      <c r="B81" s="119"/>
      <c r="C81" s="128">
        <v>224180</v>
      </c>
      <c r="D81" s="207">
        <f>IF(C81&gt;0,'Reimbursement Rates'!F10,0)</f>
        <v>0.06</v>
      </c>
      <c r="E81" s="121">
        <f>C81*D81</f>
        <v>13450.8</v>
      </c>
    </row>
    <row r="82" spans="1:7" ht="15.95" customHeight="1" thickBot="1" x14ac:dyDescent="0.25">
      <c r="A82" s="129"/>
      <c r="B82" s="119"/>
      <c r="C82" s="96"/>
      <c r="D82" s="120"/>
      <c r="E82" s="130"/>
    </row>
    <row r="83" spans="1:7" s="21" customFormat="1" ht="15.95" customHeight="1" thickBot="1" x14ac:dyDescent="0.3">
      <c r="A83" s="200" t="s">
        <v>41</v>
      </c>
      <c r="B83" s="201"/>
      <c r="C83" s="131">
        <f>SUM(C61+C66+C71)</f>
        <v>262609</v>
      </c>
      <c r="D83" s="132"/>
      <c r="E83" s="133">
        <f>SUM(E61+E66+E71+E76+E78+E81)</f>
        <v>489315.60000000003</v>
      </c>
      <c r="F83" s="33"/>
      <c r="G83" s="33"/>
    </row>
    <row r="84" spans="1:7" s="21" customFormat="1" ht="15.95" customHeight="1" x14ac:dyDescent="0.25">
      <c r="A84" s="34"/>
      <c r="B84" s="35"/>
      <c r="C84" s="36"/>
      <c r="D84" s="37"/>
      <c r="E84" s="38"/>
      <c r="F84" s="33"/>
      <c r="G84" s="33"/>
    </row>
    <row r="85" spans="1:7" s="21" customFormat="1" ht="15.95" customHeight="1" x14ac:dyDescent="0.25">
      <c r="A85" s="34"/>
      <c r="B85" s="35"/>
      <c r="C85" s="36"/>
      <c r="D85" s="37"/>
      <c r="E85" s="38"/>
      <c r="F85" s="33"/>
      <c r="G85" s="33"/>
    </row>
    <row r="86" spans="1:7" s="21" customFormat="1" ht="15.95" customHeight="1" x14ac:dyDescent="0.25">
      <c r="A86" s="34"/>
      <c r="B86" s="35"/>
      <c r="C86" s="36"/>
      <c r="D86" s="37"/>
      <c r="E86" s="38"/>
      <c r="F86" s="33"/>
      <c r="G86" s="33"/>
    </row>
    <row r="87" spans="1:7" s="21" customFormat="1" ht="15.95" customHeight="1" x14ac:dyDescent="0.25">
      <c r="A87" s="34"/>
      <c r="B87" s="35"/>
      <c r="C87" s="36"/>
      <c r="D87" s="37"/>
      <c r="E87" s="38"/>
      <c r="F87" s="33"/>
      <c r="G87" s="33"/>
    </row>
    <row r="88" spans="1:7" s="21" customFormat="1" ht="15.95" customHeight="1" x14ac:dyDescent="0.25">
      <c r="A88" s="34"/>
      <c r="B88" s="35"/>
      <c r="C88" s="36"/>
      <c r="D88" s="37"/>
      <c r="E88" s="38"/>
      <c r="F88" s="33"/>
      <c r="G88" s="33"/>
    </row>
    <row r="89" spans="1:7" s="21" customFormat="1" ht="15.95" customHeight="1" x14ac:dyDescent="0.25">
      <c r="A89" s="34"/>
      <c r="B89" s="35"/>
      <c r="C89" s="36"/>
      <c r="D89" s="37"/>
      <c r="E89" s="38"/>
      <c r="F89" s="33"/>
      <c r="G89" s="33"/>
    </row>
    <row r="90" spans="1:7" s="21" customFormat="1" ht="15.95" customHeight="1" x14ac:dyDescent="0.25">
      <c r="A90" s="34"/>
      <c r="B90" s="35"/>
      <c r="C90" s="36"/>
      <c r="D90" s="37"/>
      <c r="E90" s="38"/>
      <c r="F90" s="33"/>
      <c r="G90" s="33"/>
    </row>
    <row r="91" spans="1:7" s="21" customFormat="1" ht="15.95" customHeight="1" x14ac:dyDescent="0.25">
      <c r="A91" s="34"/>
      <c r="B91" s="35"/>
      <c r="C91" s="36"/>
      <c r="D91" s="37"/>
      <c r="E91" s="38"/>
      <c r="F91" s="33"/>
      <c r="G91" s="33"/>
    </row>
    <row r="92" spans="1:7" s="21" customFormat="1" ht="15.95" customHeight="1" x14ac:dyDescent="0.25">
      <c r="A92" s="34"/>
      <c r="B92" s="35"/>
      <c r="C92" s="36"/>
      <c r="D92" s="37"/>
      <c r="E92" s="38"/>
      <c r="F92" s="33"/>
      <c r="G92" s="33"/>
    </row>
    <row r="93" spans="1:7" s="21" customFormat="1" ht="15.95" customHeight="1" x14ac:dyDescent="0.25">
      <c r="A93" s="34"/>
      <c r="B93" s="35"/>
      <c r="C93" s="36"/>
      <c r="D93" s="37"/>
      <c r="E93" s="38"/>
      <c r="F93" s="33"/>
      <c r="G93" s="33"/>
    </row>
    <row r="94" spans="1:7" s="21" customFormat="1" ht="15.95" customHeight="1" x14ac:dyDescent="0.25">
      <c r="A94" s="34"/>
      <c r="B94" s="35"/>
      <c r="C94" s="36"/>
      <c r="D94" s="37"/>
      <c r="E94" s="38"/>
      <c r="F94" s="33"/>
      <c r="G94" s="33"/>
    </row>
    <row r="95" spans="1:7" s="21" customFormat="1" ht="15.95" customHeight="1" x14ac:dyDescent="0.25">
      <c r="A95" s="34"/>
      <c r="B95" s="35"/>
      <c r="C95" s="36"/>
      <c r="D95" s="37"/>
      <c r="E95" s="38"/>
      <c r="F95" s="33"/>
      <c r="G95" s="33"/>
    </row>
    <row r="96" spans="1:7" s="21" customFormat="1" ht="15.95" customHeight="1" x14ac:dyDescent="0.25">
      <c r="A96" s="34"/>
      <c r="B96" s="35"/>
      <c r="C96" s="36"/>
      <c r="D96" s="37"/>
      <c r="E96" s="38"/>
      <c r="F96" s="33"/>
      <c r="G96" s="33"/>
    </row>
    <row r="97" spans="1:7" s="21" customFormat="1" ht="15.95" customHeight="1" thickBot="1" x14ac:dyDescent="0.3">
      <c r="A97" s="34"/>
      <c r="B97" s="35"/>
      <c r="C97" s="36"/>
      <c r="D97" s="37"/>
      <c r="E97" s="38"/>
      <c r="F97" s="33"/>
      <c r="G97" s="33"/>
    </row>
    <row r="98" spans="1:7" s="21" customFormat="1" ht="15.95" customHeight="1" x14ac:dyDescent="0.25">
      <c r="A98" s="34"/>
      <c r="B98" s="35"/>
      <c r="C98" s="36"/>
      <c r="D98" s="541" t="s">
        <v>170</v>
      </c>
      <c r="E98" s="542"/>
      <c r="F98" s="33"/>
      <c r="G98" s="33"/>
    </row>
    <row r="99" spans="1:7" s="21" customFormat="1" ht="15.95" customHeight="1" thickBot="1" x14ac:dyDescent="0.3">
      <c r="A99" s="34"/>
      <c r="B99" s="35"/>
      <c r="C99" s="36"/>
      <c r="D99" s="543"/>
      <c r="E99" s="544"/>
      <c r="F99" s="33"/>
      <c r="G99" s="33"/>
    </row>
    <row r="100" spans="1:7" s="21" customFormat="1" ht="15.95" customHeight="1" thickBot="1" x14ac:dyDescent="0.3">
      <c r="A100" s="34"/>
      <c r="B100" s="35"/>
      <c r="C100" s="36"/>
      <c r="D100" s="462"/>
      <c r="E100" s="463"/>
      <c r="F100" s="33"/>
      <c r="G100" s="33"/>
    </row>
    <row r="101" spans="1:7" ht="15.95" customHeight="1" x14ac:dyDescent="0.2">
      <c r="A101" s="534" t="s">
        <v>82</v>
      </c>
      <c r="B101" s="579"/>
      <c r="C101" s="579"/>
      <c r="D101" s="579"/>
      <c r="E101" s="580"/>
    </row>
    <row r="102" spans="1:7" ht="15.95" customHeight="1" x14ac:dyDescent="0.2">
      <c r="A102" s="526" t="s">
        <v>184</v>
      </c>
      <c r="B102" s="548"/>
      <c r="C102" s="548"/>
      <c r="D102" s="548"/>
      <c r="E102" s="549"/>
    </row>
    <row r="103" spans="1:7" ht="15.95" customHeight="1" x14ac:dyDescent="0.2">
      <c r="A103" s="45"/>
      <c r="B103" s="90"/>
      <c r="C103" s="90"/>
      <c r="D103" s="90"/>
      <c r="E103" s="134"/>
    </row>
    <row r="104" spans="1:7" ht="15.95" customHeight="1" x14ac:dyDescent="0.2">
      <c r="A104" s="114" t="s">
        <v>49</v>
      </c>
      <c r="B104" s="85"/>
      <c r="C104" s="115" t="s">
        <v>18</v>
      </c>
      <c r="D104" s="116" t="s">
        <v>19</v>
      </c>
      <c r="E104" s="301" t="s">
        <v>124</v>
      </c>
    </row>
    <row r="105" spans="1:7" ht="15.95" customHeight="1" x14ac:dyDescent="0.25">
      <c r="A105" s="103" t="s">
        <v>4</v>
      </c>
      <c r="B105" s="23"/>
      <c r="C105" s="89">
        <v>6308</v>
      </c>
      <c r="D105" s="207">
        <f>IF(C105&gt;0,'Reimbursement Rates'!B11,0)</f>
        <v>0.1</v>
      </c>
      <c r="E105" s="117">
        <f>C105*D105</f>
        <v>630.80000000000007</v>
      </c>
      <c r="F105" s="26"/>
    </row>
    <row r="106" spans="1:7" ht="15.95" customHeight="1" x14ac:dyDescent="0.25">
      <c r="A106" s="103" t="s">
        <v>14</v>
      </c>
      <c r="B106" s="23"/>
      <c r="C106" s="89">
        <v>24734</v>
      </c>
      <c r="D106" s="207">
        <f>IF(C106&gt;0,'Reimbursement Rates'!B11,0)</f>
        <v>0.1</v>
      </c>
      <c r="E106" s="117">
        <f>C106*D106</f>
        <v>2473.4</v>
      </c>
      <c r="F106" s="26"/>
    </row>
    <row r="107" spans="1:7" ht="15.95" customHeight="1" x14ac:dyDescent="0.25">
      <c r="A107" s="103" t="s">
        <v>5</v>
      </c>
      <c r="B107" s="23"/>
      <c r="C107" s="89">
        <v>358</v>
      </c>
      <c r="D107" s="207">
        <f>IF(C107&gt;0,'Reimbursement Rates'!B11,0)</f>
        <v>0.1</v>
      </c>
      <c r="E107" s="117">
        <f>C107*D107</f>
        <v>35.800000000000004</v>
      </c>
      <c r="F107" s="26"/>
    </row>
    <row r="108" spans="1:7" ht="15.95" customHeight="1" x14ac:dyDescent="0.25">
      <c r="A108" s="103" t="s">
        <v>188</v>
      </c>
      <c r="B108" s="23"/>
      <c r="C108" s="89">
        <v>1743</v>
      </c>
      <c r="D108" s="207">
        <f>IF(C108&gt;0,'Reimbursement Rates'!B11,0)</f>
        <v>0.1</v>
      </c>
      <c r="E108" s="117">
        <f>C108*D108</f>
        <v>174.3</v>
      </c>
      <c r="F108" s="26"/>
    </row>
    <row r="109" spans="1:7" ht="15.95" customHeight="1" thickBot="1" x14ac:dyDescent="0.3">
      <c r="A109" s="103" t="s">
        <v>6</v>
      </c>
      <c r="B109" s="23"/>
      <c r="C109" s="92">
        <v>5286</v>
      </c>
      <c r="D109" s="207">
        <f>IF(C109&gt;0,'Reimbursement Rates'!B11,0)</f>
        <v>0.1</v>
      </c>
      <c r="E109" s="118">
        <f>C109*D109</f>
        <v>528.6</v>
      </c>
      <c r="F109" s="26"/>
    </row>
    <row r="110" spans="1:7" ht="15.95" customHeight="1" x14ac:dyDescent="0.2">
      <c r="A110" s="537" t="s">
        <v>11</v>
      </c>
      <c r="B110" s="538"/>
      <c r="C110" s="96">
        <f>SUM(C105:C109)</f>
        <v>38429</v>
      </c>
      <c r="D110" s="125"/>
      <c r="E110" s="121">
        <f>SUM(E105:E109)</f>
        <v>3842.9000000000005</v>
      </c>
      <c r="F110" s="27"/>
    </row>
    <row r="111" spans="1:7" ht="15.95" customHeight="1" x14ac:dyDescent="0.2">
      <c r="A111" s="114" t="s">
        <v>50</v>
      </c>
      <c r="B111" s="23"/>
      <c r="C111" s="85"/>
      <c r="D111" s="112"/>
      <c r="E111" s="135"/>
    </row>
    <row r="112" spans="1:7" ht="15.95" customHeight="1" x14ac:dyDescent="0.25">
      <c r="A112" s="103" t="s">
        <v>4</v>
      </c>
      <c r="B112" s="23"/>
      <c r="C112" s="89">
        <v>106689</v>
      </c>
      <c r="D112" s="207">
        <f>IF(C112&gt;0,'Reimbursement Rates'!B10,0)</f>
        <v>0.1</v>
      </c>
      <c r="E112" s="117">
        <f>C112*D112</f>
        <v>10668.900000000001</v>
      </c>
      <c r="F112" s="26"/>
    </row>
    <row r="113" spans="1:7" ht="15.95" customHeight="1" x14ac:dyDescent="0.25">
      <c r="A113" s="103" t="s">
        <v>5</v>
      </c>
      <c r="B113" s="23"/>
      <c r="C113" s="89">
        <v>15108</v>
      </c>
      <c r="D113" s="207">
        <f>IF(C113&gt;0,'Reimbursement Rates'!B11,0)</f>
        <v>0.1</v>
      </c>
      <c r="E113" s="117">
        <f>C113*D113</f>
        <v>1510.8000000000002</v>
      </c>
      <c r="F113" s="26"/>
    </row>
    <row r="114" spans="1:7" ht="15.95" customHeight="1" x14ac:dyDescent="0.25">
      <c r="A114" s="103" t="s">
        <v>6</v>
      </c>
      <c r="B114" s="23"/>
      <c r="C114" s="89">
        <v>102383</v>
      </c>
      <c r="D114" s="207">
        <f>IF(C114&gt;0,'Reimbursement Rates'!B11,0)</f>
        <v>0.1</v>
      </c>
      <c r="E114" s="117">
        <f>C114*D114</f>
        <v>10238.300000000001</v>
      </c>
      <c r="F114" s="26"/>
    </row>
    <row r="115" spans="1:7" ht="15.95" customHeight="1" x14ac:dyDescent="0.25">
      <c r="A115" s="103" t="s">
        <v>85</v>
      </c>
      <c r="B115" s="23"/>
      <c r="C115" s="89">
        <v>224180</v>
      </c>
      <c r="D115" s="207">
        <f>IF(C115&gt;0,'Reimbursement Rates'!B13,0)</f>
        <v>0.02</v>
      </c>
      <c r="E115" s="117">
        <f>C115*D115</f>
        <v>4483.6000000000004</v>
      </c>
      <c r="F115" s="26"/>
    </row>
    <row r="116" spans="1:7" ht="15.95" customHeight="1" thickBot="1" x14ac:dyDescent="0.3">
      <c r="A116" s="103" t="s">
        <v>84</v>
      </c>
      <c r="B116" s="23"/>
      <c r="C116" s="92">
        <v>0</v>
      </c>
      <c r="D116" s="207">
        <f>IF(C116&gt;0,'Reimbursement Rates'!B12,0)</f>
        <v>0</v>
      </c>
      <c r="E116" s="118">
        <f>C116*D116</f>
        <v>0</v>
      </c>
    </row>
    <row r="117" spans="1:7" ht="15.95" customHeight="1" x14ac:dyDescent="0.2">
      <c r="A117" s="537" t="s">
        <v>12</v>
      </c>
      <c r="B117" s="538"/>
      <c r="C117" s="96">
        <f>SUM(C112:C114)</f>
        <v>224180</v>
      </c>
      <c r="D117" s="120"/>
      <c r="E117" s="121">
        <f>SUM(E112:E116)</f>
        <v>26901.599999999999</v>
      </c>
      <c r="F117" s="27"/>
    </row>
    <row r="118" spans="1:7" ht="15.95" customHeight="1" thickBot="1" x14ac:dyDescent="0.25">
      <c r="A118" s="129"/>
      <c r="B118" s="119"/>
      <c r="C118" s="96"/>
      <c r="D118" s="112"/>
      <c r="E118" s="136"/>
    </row>
    <row r="119" spans="1:7" s="21" customFormat="1" ht="15.95" customHeight="1" thickBot="1" x14ac:dyDescent="0.3">
      <c r="A119" s="553" t="s">
        <v>42</v>
      </c>
      <c r="B119" s="577"/>
      <c r="C119" s="108">
        <f>SUM(C110+C117)</f>
        <v>262609</v>
      </c>
      <c r="D119" s="132"/>
      <c r="E119" s="137">
        <f>E110+E117</f>
        <v>30744.5</v>
      </c>
      <c r="F119" s="33"/>
    </row>
    <row r="120" spans="1:7" ht="15.95" customHeight="1" x14ac:dyDescent="0.2">
      <c r="A120" s="138"/>
      <c r="B120" s="85"/>
      <c r="C120" s="25"/>
      <c r="D120" s="112"/>
      <c r="E120" s="139"/>
    </row>
    <row r="121" spans="1:7" ht="15.95" customHeight="1" x14ac:dyDescent="0.2">
      <c r="A121" s="100" t="s">
        <v>10</v>
      </c>
      <c r="B121" s="85"/>
      <c r="C121" s="25"/>
      <c r="D121" s="112"/>
      <c r="E121" s="113"/>
    </row>
    <row r="122" spans="1:7" ht="15.95" customHeight="1" x14ac:dyDescent="0.25">
      <c r="A122" s="140" t="s">
        <v>65</v>
      </c>
      <c r="B122" s="224"/>
      <c r="C122" s="25"/>
      <c r="D122" s="112"/>
      <c r="E122" s="141">
        <f>E45</f>
        <v>556123.25</v>
      </c>
    </row>
    <row r="123" spans="1:7" ht="15.95" customHeight="1" x14ac:dyDescent="0.25">
      <c r="A123" s="140" t="s">
        <v>66</v>
      </c>
      <c r="B123" s="224"/>
      <c r="C123" s="142"/>
      <c r="D123" s="112"/>
      <c r="E123" s="141">
        <f>SUM(E83+E119)</f>
        <v>520060.10000000003</v>
      </c>
      <c r="F123" s="27"/>
      <c r="G123" s="27"/>
    </row>
    <row r="124" spans="1:7" ht="15.95" customHeight="1" x14ac:dyDescent="0.25">
      <c r="A124" s="140" t="s">
        <v>345</v>
      </c>
      <c r="B124" s="224"/>
      <c r="C124" s="142"/>
      <c r="D124" s="112"/>
      <c r="E124" s="143">
        <v>60118.44</v>
      </c>
      <c r="F124" s="27"/>
      <c r="G124" s="27"/>
    </row>
    <row r="125" spans="1:7" ht="15.95" customHeight="1" x14ac:dyDescent="0.25">
      <c r="A125" s="140" t="s">
        <v>344</v>
      </c>
      <c r="B125" s="224"/>
      <c r="C125" s="142"/>
      <c r="D125" s="112"/>
      <c r="E125" s="143">
        <v>0</v>
      </c>
      <c r="F125" s="27"/>
      <c r="G125" s="27"/>
    </row>
    <row r="126" spans="1:7" ht="15.95" customHeight="1" x14ac:dyDescent="0.25">
      <c r="A126" s="144" t="s">
        <v>67</v>
      </c>
      <c r="B126" s="85"/>
      <c r="C126" s="145"/>
      <c r="D126" s="112"/>
      <c r="E126" s="146">
        <v>0</v>
      </c>
    </row>
    <row r="127" spans="1:7" ht="15.95" customHeight="1" thickBot="1" x14ac:dyDescent="0.3">
      <c r="A127" s="147"/>
      <c r="B127" s="225"/>
      <c r="C127" s="148"/>
      <c r="D127" s="149"/>
      <c r="E127" s="118"/>
    </row>
    <row r="128" spans="1:7" s="21" customFormat="1" ht="15.95" customHeight="1" thickBot="1" x14ac:dyDescent="0.3">
      <c r="A128" s="553" t="s">
        <v>38</v>
      </c>
      <c r="B128" s="569"/>
      <c r="C128" s="108"/>
      <c r="D128" s="132"/>
      <c r="E128" s="137">
        <f>SUM(E122:E126)</f>
        <v>1136301.79</v>
      </c>
      <c r="F128" s="33"/>
    </row>
    <row r="129" spans="1:6" s="21" customFormat="1" ht="15.95" customHeight="1" x14ac:dyDescent="0.25">
      <c r="A129" s="150"/>
      <c r="B129" s="151"/>
      <c r="C129" s="39"/>
      <c r="D129" s="37"/>
      <c r="E129" s="152"/>
      <c r="F129" s="33"/>
    </row>
    <row r="130" spans="1:6" s="21" customFormat="1" ht="15.95" customHeight="1" thickBot="1" x14ac:dyDescent="0.3">
      <c r="A130" s="153"/>
      <c r="B130" s="151"/>
      <c r="C130" s="39"/>
      <c r="D130" s="37"/>
      <c r="E130" s="154"/>
      <c r="F130" s="33"/>
    </row>
    <row r="131" spans="1:6" s="23" customFormat="1" ht="15.95" customHeight="1" thickTop="1" thickBot="1" x14ac:dyDescent="0.3">
      <c r="A131" s="155" t="s">
        <v>73</v>
      </c>
      <c r="B131" s="156">
        <v>0.23</v>
      </c>
      <c r="C131" s="191"/>
      <c r="D131" s="157">
        <f>C117</f>
        <v>224180</v>
      </c>
      <c r="E131" s="158">
        <f>-(B131*D131)</f>
        <v>-51561.4</v>
      </c>
    </row>
    <row r="132" spans="1:6" s="23" customFormat="1" ht="15.95" customHeight="1" thickTop="1" x14ac:dyDescent="0.25">
      <c r="A132" s="69"/>
      <c r="B132" s="70"/>
      <c r="C132" s="71"/>
      <c r="D132" s="39"/>
      <c r="E132" s="72"/>
    </row>
    <row r="133" spans="1:6" s="23" customFormat="1" ht="15.95" customHeight="1" x14ac:dyDescent="0.25">
      <c r="A133" s="159"/>
      <c r="B133" s="70"/>
      <c r="C133" s="119"/>
      <c r="D133" s="39"/>
      <c r="E133" s="160"/>
    </row>
    <row r="134" spans="1:6" s="23" customFormat="1" ht="15.95" customHeight="1" x14ac:dyDescent="0.2">
      <c r="A134" s="161"/>
      <c r="B134" s="162"/>
      <c r="C134" s="163"/>
      <c r="D134" s="85"/>
      <c r="E134" s="85"/>
    </row>
    <row r="135" spans="1:6" s="23" customFormat="1" ht="15.95" customHeight="1" x14ac:dyDescent="0.25">
      <c r="A135" s="161"/>
      <c r="B135" s="162"/>
      <c r="C135" s="163"/>
      <c r="D135" s="164"/>
      <c r="E135" s="160"/>
    </row>
    <row r="136" spans="1:6" s="23" customFormat="1" ht="15.95" customHeight="1" x14ac:dyDescent="0.25">
      <c r="A136" s="161"/>
      <c r="B136" s="162"/>
      <c r="C136" s="163"/>
      <c r="D136" s="164"/>
      <c r="E136" s="160"/>
    </row>
    <row r="137" spans="1:6" s="23" customFormat="1" ht="15.95" customHeight="1" x14ac:dyDescent="0.25">
      <c r="A137" s="161"/>
      <c r="B137" s="162"/>
      <c r="C137" s="163"/>
      <c r="D137" s="39"/>
      <c r="E137" s="160"/>
    </row>
    <row r="138" spans="1:6" s="23" customFormat="1" ht="15.95" customHeight="1" x14ac:dyDescent="0.25">
      <c r="A138" s="165"/>
      <c r="B138" s="166"/>
      <c r="C138" s="163"/>
      <c r="D138" s="39"/>
      <c r="E138" s="160"/>
    </row>
    <row r="139" spans="1:6" s="23" customFormat="1" ht="15.95" customHeight="1" x14ac:dyDescent="0.25">
      <c r="A139" s="165"/>
      <c r="B139" s="166"/>
      <c r="C139" s="163"/>
      <c r="D139" s="39"/>
      <c r="E139" s="160"/>
    </row>
    <row r="140" spans="1:6" s="23" customFormat="1" ht="15.95" customHeight="1" x14ac:dyDescent="0.25">
      <c r="A140" s="165"/>
      <c r="B140" s="166"/>
      <c r="C140" s="163"/>
      <c r="D140" s="39"/>
      <c r="E140" s="160"/>
    </row>
    <row r="141" spans="1:6" s="23" customFormat="1" ht="15.95" customHeight="1" x14ac:dyDescent="0.25">
      <c r="A141" s="165"/>
      <c r="B141" s="166"/>
      <c r="C141" s="163"/>
      <c r="D141" s="39"/>
      <c r="E141" s="160"/>
    </row>
    <row r="142" spans="1:6" s="23" customFormat="1" ht="15.95" customHeight="1" x14ac:dyDescent="0.2">
      <c r="A142" s="69"/>
      <c r="B142" s="167"/>
      <c r="C142" s="99"/>
      <c r="D142" s="99"/>
      <c r="E142" s="168"/>
    </row>
    <row r="143" spans="1:6" s="23" customFormat="1" ht="15.95" customHeight="1" x14ac:dyDescent="0.2">
      <c r="A143" s="69"/>
      <c r="B143" s="167"/>
      <c r="C143" s="99"/>
      <c r="D143" s="99"/>
      <c r="E143" s="168"/>
    </row>
    <row r="144" spans="1:6" s="23" customFormat="1" ht="15.95" customHeight="1" x14ac:dyDescent="0.2">
      <c r="A144" s="69"/>
      <c r="B144" s="167"/>
      <c r="C144" s="99"/>
      <c r="D144" s="99"/>
      <c r="E144" s="168"/>
    </row>
    <row r="145" spans="1:5" s="23" customFormat="1" ht="15.95" customHeight="1" x14ac:dyDescent="0.2">
      <c r="A145" s="69"/>
      <c r="B145" s="167"/>
      <c r="C145" s="99"/>
      <c r="D145" s="99"/>
      <c r="E145" s="168"/>
    </row>
    <row r="146" spans="1:5" s="23" customFormat="1" ht="15.95" customHeight="1" x14ac:dyDescent="0.2">
      <c r="A146" s="69"/>
      <c r="B146" s="167"/>
      <c r="C146" s="99"/>
      <c r="D146" s="99"/>
      <c r="E146" s="168"/>
    </row>
    <row r="147" spans="1:5" s="23" customFormat="1" ht="15.95" customHeight="1" thickBot="1" x14ac:dyDescent="0.25">
      <c r="A147" s="69"/>
      <c r="B147" s="167"/>
      <c r="C147" s="99"/>
      <c r="D147" s="99"/>
      <c r="E147" s="168"/>
    </row>
    <row r="148" spans="1:5" s="23" customFormat="1" ht="15.95" customHeight="1" x14ac:dyDescent="0.2">
      <c r="A148" s="69"/>
      <c r="B148" s="167"/>
      <c r="C148" s="99"/>
      <c r="D148" s="541" t="s">
        <v>170</v>
      </c>
      <c r="E148" s="542"/>
    </row>
    <row r="149" spans="1:5" s="23" customFormat="1" ht="15.95" customHeight="1" thickBot="1" x14ac:dyDescent="0.25">
      <c r="A149" s="69"/>
      <c r="B149" s="167"/>
      <c r="C149" s="99"/>
      <c r="D149" s="543"/>
      <c r="E149" s="544"/>
    </row>
    <row r="150" spans="1:5" s="23" customFormat="1" ht="15.95" customHeight="1" thickBot="1" x14ac:dyDescent="0.25">
      <c r="A150" s="69"/>
      <c r="B150" s="167"/>
      <c r="C150" s="99"/>
      <c r="D150" s="462"/>
      <c r="E150" s="463"/>
    </row>
    <row r="151" spans="1:5" ht="15.95" customHeight="1" x14ac:dyDescent="0.25">
      <c r="A151" s="545" t="s">
        <v>163</v>
      </c>
      <c r="B151" s="546"/>
      <c r="C151" s="546"/>
      <c r="D151" s="546"/>
      <c r="E151" s="547"/>
    </row>
    <row r="152" spans="1:5" ht="15.95" customHeight="1" x14ac:dyDescent="0.25">
      <c r="A152" s="564" t="s">
        <v>68</v>
      </c>
      <c r="B152" s="565"/>
      <c r="C152" s="565"/>
      <c r="D152" s="565"/>
      <c r="E152" s="566"/>
    </row>
    <row r="153" spans="1:5" ht="15.95" customHeight="1" x14ac:dyDescent="0.25">
      <c r="A153" s="169" t="s">
        <v>17</v>
      </c>
      <c r="B153" s="51"/>
      <c r="C153" s="51"/>
      <c r="D153" s="51"/>
      <c r="E153" s="175" t="s">
        <v>9</v>
      </c>
    </row>
    <row r="154" spans="1:5" ht="15.95" customHeight="1" x14ac:dyDescent="0.25">
      <c r="A154" s="169" t="s">
        <v>115</v>
      </c>
      <c r="B154" s="51"/>
      <c r="C154" s="51"/>
      <c r="D154" s="51"/>
      <c r="E154" s="226">
        <v>0</v>
      </c>
    </row>
    <row r="155" spans="1:5" ht="15.95" customHeight="1" x14ac:dyDescent="0.25">
      <c r="A155" s="562" t="s">
        <v>175</v>
      </c>
      <c r="B155" s="563"/>
      <c r="C155" s="563"/>
      <c r="D155" s="51"/>
      <c r="E155" s="170"/>
    </row>
    <row r="156" spans="1:5" ht="15.95" customHeight="1" x14ac:dyDescent="0.25">
      <c r="A156" s="562" t="s">
        <v>176</v>
      </c>
      <c r="B156" s="563"/>
      <c r="C156" s="563"/>
      <c r="D156" s="51"/>
      <c r="E156" s="170"/>
    </row>
    <row r="157" spans="1:5" ht="15.95" customHeight="1" x14ac:dyDescent="0.25">
      <c r="A157" s="171" t="s">
        <v>177</v>
      </c>
      <c r="B157" s="51"/>
      <c r="C157" s="51"/>
      <c r="D157" s="51"/>
      <c r="E157" s="170"/>
    </row>
    <row r="158" spans="1:5" ht="15.95" customHeight="1" x14ac:dyDescent="0.25">
      <c r="A158" s="171"/>
      <c r="B158" s="51"/>
      <c r="C158" s="51"/>
      <c r="D158" s="51"/>
      <c r="E158" s="170"/>
    </row>
    <row r="159" spans="1:5" ht="15.95" customHeight="1" x14ac:dyDescent="0.25">
      <c r="A159" s="169" t="s">
        <v>200</v>
      </c>
      <c r="B159" s="51"/>
      <c r="C159" s="51"/>
      <c r="D159" s="51"/>
      <c r="E159" s="228">
        <f>E131</f>
        <v>-51561.4</v>
      </c>
    </row>
    <row r="160" spans="1:5" ht="15.95" customHeight="1" x14ac:dyDescent="0.25">
      <c r="A160" s="45"/>
      <c r="B160" s="51"/>
      <c r="C160" s="530" t="s">
        <v>191</v>
      </c>
      <c r="D160" s="530"/>
      <c r="E160" s="229">
        <f>E154+E159</f>
        <v>-51561.4</v>
      </c>
    </row>
    <row r="161" spans="1:6" ht="15.95" customHeight="1" x14ac:dyDescent="0.25">
      <c r="A161" s="171"/>
      <c r="B161" s="51"/>
      <c r="C161" s="51"/>
      <c r="D161" s="51"/>
      <c r="E161" s="170"/>
    </row>
    <row r="162" spans="1:6" ht="15.95" customHeight="1" x14ac:dyDescent="0.25">
      <c r="A162" s="567" t="s">
        <v>79</v>
      </c>
      <c r="B162" s="568"/>
      <c r="C162" s="568"/>
      <c r="D162" s="51"/>
      <c r="E162" s="230">
        <v>0</v>
      </c>
    </row>
    <row r="163" spans="1:6" ht="15.95" customHeight="1" x14ac:dyDescent="0.25">
      <c r="A163" s="171"/>
      <c r="B163" s="51"/>
      <c r="C163" s="51"/>
      <c r="D163" s="51"/>
      <c r="E163" s="170"/>
    </row>
    <row r="164" spans="1:6" ht="15.95" customHeight="1" x14ac:dyDescent="0.25">
      <c r="A164" s="169" t="s">
        <v>77</v>
      </c>
      <c r="B164" s="51"/>
      <c r="C164" s="51"/>
      <c r="D164" s="51"/>
      <c r="E164" s="170"/>
    </row>
    <row r="165" spans="1:6" ht="15.95" customHeight="1" x14ac:dyDescent="0.25">
      <c r="A165" s="171" t="s">
        <v>189</v>
      </c>
      <c r="B165" s="51"/>
      <c r="C165" s="51"/>
      <c r="D165" s="51"/>
      <c r="E165" s="226">
        <v>0</v>
      </c>
    </row>
    <row r="166" spans="1:6" ht="15.95" customHeight="1" x14ac:dyDescent="0.25">
      <c r="A166" s="171" t="s">
        <v>190</v>
      </c>
      <c r="B166" s="51"/>
      <c r="C166" s="51"/>
      <c r="D166" s="51"/>
      <c r="E166" s="227">
        <v>0</v>
      </c>
    </row>
    <row r="167" spans="1:6" ht="15.95" customHeight="1" x14ac:dyDescent="0.25">
      <c r="A167" s="171"/>
      <c r="B167" s="51"/>
      <c r="C167" s="530" t="s">
        <v>180</v>
      </c>
      <c r="D167" s="530"/>
      <c r="E167" s="229">
        <f>E165+E166</f>
        <v>0</v>
      </c>
    </row>
    <row r="168" spans="1:6" ht="15.95" customHeight="1" x14ac:dyDescent="0.25">
      <c r="A168" s="567" t="s">
        <v>78</v>
      </c>
      <c r="B168" s="568"/>
      <c r="C168" s="568"/>
      <c r="D168" s="51"/>
      <c r="E168" s="231"/>
    </row>
    <row r="169" spans="1:6" ht="15.95" customHeight="1" x14ac:dyDescent="0.25">
      <c r="A169" s="562" t="s">
        <v>133</v>
      </c>
      <c r="B169" s="563"/>
      <c r="C169" s="563"/>
      <c r="D169" s="51"/>
      <c r="E169" s="226">
        <v>0</v>
      </c>
      <c r="F169" s="18"/>
    </row>
    <row r="170" spans="1:6" ht="15.95" customHeight="1" x14ac:dyDescent="0.25">
      <c r="A170" s="562" t="s">
        <v>134</v>
      </c>
      <c r="B170" s="563"/>
      <c r="C170" s="563"/>
      <c r="D170" s="51"/>
      <c r="E170" s="226">
        <v>0</v>
      </c>
      <c r="F170" s="18"/>
    </row>
    <row r="171" spans="1:6" ht="15.95" customHeight="1" x14ac:dyDescent="0.25">
      <c r="A171" s="171" t="s">
        <v>166</v>
      </c>
      <c r="B171" s="51"/>
      <c r="C171" s="51"/>
      <c r="D171" s="51"/>
      <c r="E171" s="226">
        <v>0</v>
      </c>
      <c r="F171" s="18"/>
    </row>
    <row r="172" spans="1:6" ht="15.95" customHeight="1" x14ac:dyDescent="0.25">
      <c r="A172" s="171" t="s">
        <v>135</v>
      </c>
      <c r="B172" s="51"/>
      <c r="C172" s="51"/>
      <c r="D172" s="51"/>
      <c r="E172" s="226">
        <v>0</v>
      </c>
      <c r="F172" s="18"/>
    </row>
    <row r="173" spans="1:6" ht="15.95" customHeight="1" x14ac:dyDescent="0.25">
      <c r="A173" s="171" t="s">
        <v>136</v>
      </c>
      <c r="B173" s="51"/>
      <c r="C173" s="51"/>
      <c r="D173" s="51"/>
      <c r="E173" s="226">
        <v>0</v>
      </c>
      <c r="F173" s="18"/>
    </row>
    <row r="174" spans="1:6" ht="15.95" customHeight="1" x14ac:dyDescent="0.25">
      <c r="A174" s="171" t="s">
        <v>137</v>
      </c>
      <c r="B174" s="51"/>
      <c r="C174" s="51"/>
      <c r="D174" s="51"/>
      <c r="E174" s="226">
        <v>0</v>
      </c>
      <c r="F174" s="18"/>
    </row>
    <row r="175" spans="1:6" ht="15.95" customHeight="1" x14ac:dyDescent="0.25">
      <c r="A175" s="171" t="s">
        <v>138</v>
      </c>
      <c r="B175" s="51"/>
      <c r="C175" s="51"/>
      <c r="D175" s="51"/>
      <c r="E175" s="226">
        <v>0</v>
      </c>
      <c r="F175" s="18"/>
    </row>
    <row r="176" spans="1:6" ht="15.95" customHeight="1" x14ac:dyDescent="0.25">
      <c r="A176" s="171" t="s">
        <v>139</v>
      </c>
      <c r="B176" s="51"/>
      <c r="C176" s="51"/>
      <c r="D176" s="51"/>
      <c r="E176" s="226">
        <v>0</v>
      </c>
      <c r="F176" s="18"/>
    </row>
    <row r="177" spans="1:6" ht="15.95" customHeight="1" x14ac:dyDescent="0.25">
      <c r="A177" s="171" t="s">
        <v>140</v>
      </c>
      <c r="B177" s="51"/>
      <c r="C177" s="51"/>
      <c r="D177" s="51"/>
      <c r="E177" s="226">
        <v>0</v>
      </c>
      <c r="F177" s="18"/>
    </row>
    <row r="178" spans="1:6" ht="15.95" customHeight="1" x14ac:dyDescent="0.25">
      <c r="A178" s="171" t="s">
        <v>141</v>
      </c>
      <c r="B178" s="51"/>
      <c r="C178" s="51"/>
      <c r="D178" s="51"/>
      <c r="E178" s="226">
        <v>0</v>
      </c>
      <c r="F178" s="18"/>
    </row>
    <row r="179" spans="1:6" ht="15.95" customHeight="1" x14ac:dyDescent="0.25">
      <c r="A179" s="171" t="s">
        <v>142</v>
      </c>
      <c r="B179" s="51"/>
      <c r="C179" s="51"/>
      <c r="D179" s="51"/>
      <c r="E179" s="226">
        <v>0</v>
      </c>
      <c r="F179" s="18"/>
    </row>
    <row r="180" spans="1:6" ht="15.95" customHeight="1" x14ac:dyDescent="0.25">
      <c r="A180" s="171" t="s">
        <v>143</v>
      </c>
      <c r="B180" s="51"/>
      <c r="C180" s="51"/>
      <c r="D180" s="51"/>
      <c r="E180" s="226">
        <v>0</v>
      </c>
      <c r="F180" s="18"/>
    </row>
    <row r="181" spans="1:6" ht="15.95" customHeight="1" x14ac:dyDescent="0.25">
      <c r="A181" s="171" t="s">
        <v>144</v>
      </c>
      <c r="B181" s="51"/>
      <c r="C181" s="51"/>
      <c r="D181" s="51"/>
      <c r="E181" s="226">
        <v>0</v>
      </c>
      <c r="F181" s="18"/>
    </row>
    <row r="182" spans="1:6" ht="15.95" customHeight="1" x14ac:dyDescent="0.25">
      <c r="A182" s="171" t="s">
        <v>145</v>
      </c>
      <c r="B182" s="51"/>
      <c r="C182" s="51"/>
      <c r="D182" s="51"/>
      <c r="E182" s="226">
        <v>0</v>
      </c>
      <c r="F182" s="18"/>
    </row>
    <row r="183" spans="1:6" ht="15.95" customHeight="1" x14ac:dyDescent="0.25">
      <c r="A183" s="171" t="s">
        <v>167</v>
      </c>
      <c r="B183" s="51"/>
      <c r="C183" s="51"/>
      <c r="D183" s="51"/>
      <c r="E183" s="226">
        <v>0</v>
      </c>
      <c r="F183" s="18"/>
    </row>
    <row r="184" spans="1:6" ht="15.95" customHeight="1" x14ac:dyDescent="0.25">
      <c r="A184" s="171" t="s">
        <v>146</v>
      </c>
      <c r="B184" s="51"/>
      <c r="C184" s="51"/>
      <c r="D184" s="51"/>
      <c r="E184" s="170"/>
      <c r="F184" s="18"/>
    </row>
    <row r="185" spans="1:6" ht="15.95" customHeight="1" x14ac:dyDescent="0.25">
      <c r="A185" s="171" t="s">
        <v>147</v>
      </c>
      <c r="B185" s="51"/>
      <c r="C185" s="51"/>
      <c r="D185" s="51"/>
      <c r="E185" s="226">
        <v>0</v>
      </c>
      <c r="F185" s="18"/>
    </row>
    <row r="186" spans="1:6" ht="15.95" customHeight="1" x14ac:dyDescent="0.25">
      <c r="A186" s="171" t="s">
        <v>148</v>
      </c>
      <c r="B186" s="51"/>
      <c r="C186" s="51"/>
      <c r="D186" s="51"/>
      <c r="E186" s="226">
        <v>0</v>
      </c>
      <c r="F186" s="18"/>
    </row>
    <row r="187" spans="1:6" ht="15.95" customHeight="1" x14ac:dyDescent="0.25">
      <c r="A187" s="171" t="s">
        <v>149</v>
      </c>
      <c r="B187" s="51"/>
      <c r="C187" s="51"/>
      <c r="D187" s="51"/>
      <c r="E187" s="226">
        <v>0</v>
      </c>
      <c r="F187" s="18"/>
    </row>
    <row r="188" spans="1:6" ht="15.95" customHeight="1" x14ac:dyDescent="0.25">
      <c r="A188" s="171" t="s">
        <v>150</v>
      </c>
      <c r="B188" s="51"/>
      <c r="C188" s="51"/>
      <c r="D188" s="51"/>
      <c r="E188" s="226">
        <v>0</v>
      </c>
      <c r="F188" s="18"/>
    </row>
    <row r="189" spans="1:6" ht="15.95" customHeight="1" x14ac:dyDescent="0.25">
      <c r="A189" s="171" t="s">
        <v>151</v>
      </c>
      <c r="B189" s="51"/>
      <c r="C189" s="51"/>
      <c r="D189" s="51"/>
      <c r="E189" s="226">
        <v>0</v>
      </c>
      <c r="F189" s="18"/>
    </row>
    <row r="190" spans="1:6" ht="15.95" customHeight="1" x14ac:dyDescent="0.25">
      <c r="A190" s="171" t="s">
        <v>152</v>
      </c>
      <c r="B190" s="51"/>
      <c r="C190" s="51"/>
      <c r="D190" s="51"/>
      <c r="E190" s="226">
        <v>0</v>
      </c>
      <c r="F190" s="18"/>
    </row>
    <row r="191" spans="1:6" ht="15.95" customHeight="1" x14ac:dyDescent="0.25">
      <c r="A191" s="171" t="s">
        <v>153</v>
      </c>
      <c r="B191" s="51"/>
      <c r="C191" s="51"/>
      <c r="D191" s="51"/>
      <c r="E191" s="226">
        <v>0</v>
      </c>
      <c r="F191" s="18"/>
    </row>
    <row r="192" spans="1:6" ht="15.95" customHeight="1" x14ac:dyDescent="0.25">
      <c r="A192" s="171" t="s">
        <v>154</v>
      </c>
      <c r="B192" s="51"/>
      <c r="C192" s="51"/>
      <c r="D192" s="51"/>
      <c r="E192" s="226">
        <v>0</v>
      </c>
      <c r="F192" s="18"/>
    </row>
    <row r="193" spans="1:6" ht="15.95" customHeight="1" thickBot="1" x14ac:dyDescent="0.3">
      <c r="A193" s="173" t="s">
        <v>155</v>
      </c>
      <c r="B193" s="60"/>
      <c r="C193" s="60"/>
      <c r="D193" s="60"/>
      <c r="E193" s="232">
        <v>0</v>
      </c>
      <c r="F193" s="18"/>
    </row>
    <row r="194" spans="1:6" ht="15.95" customHeight="1" x14ac:dyDescent="0.25">
      <c r="A194" s="51"/>
      <c r="B194" s="51"/>
      <c r="C194" s="51"/>
      <c r="D194" s="51"/>
      <c r="E194" s="460"/>
      <c r="F194" s="18"/>
    </row>
    <row r="195" spans="1:6" ht="15.95" customHeight="1" x14ac:dyDescent="0.25">
      <c r="A195" s="51"/>
      <c r="B195" s="51"/>
      <c r="C195" s="51"/>
      <c r="D195" s="51"/>
      <c r="E195" s="461"/>
      <c r="F195" s="18"/>
    </row>
    <row r="196" spans="1:6" ht="15.95" customHeight="1" thickBot="1" x14ac:dyDescent="0.3">
      <c r="A196" s="51"/>
      <c r="B196" s="51"/>
      <c r="C196" s="51"/>
      <c r="D196" s="51"/>
      <c r="E196" s="251"/>
      <c r="F196" s="18"/>
    </row>
    <row r="197" spans="1:6" ht="15.95" customHeight="1" x14ac:dyDescent="0.25">
      <c r="A197" s="51"/>
      <c r="B197" s="51"/>
      <c r="C197" s="51"/>
      <c r="D197" s="541" t="s">
        <v>170</v>
      </c>
      <c r="E197" s="542"/>
      <c r="F197" s="18"/>
    </row>
    <row r="198" spans="1:6" ht="15.95" customHeight="1" thickBot="1" x14ac:dyDescent="0.3">
      <c r="A198" s="51"/>
      <c r="B198" s="51"/>
      <c r="C198" s="51"/>
      <c r="D198" s="543"/>
      <c r="E198" s="544"/>
      <c r="F198" s="18"/>
    </row>
    <row r="199" spans="1:6" ht="15.95" customHeight="1" thickBot="1" x14ac:dyDescent="0.3">
      <c r="A199" s="51"/>
      <c r="B199" s="51"/>
      <c r="C199" s="51"/>
      <c r="D199" s="462"/>
      <c r="E199" s="463"/>
      <c r="F199" s="18"/>
    </row>
    <row r="200" spans="1:6" ht="15.95" customHeight="1" x14ac:dyDescent="0.25">
      <c r="A200" s="545" t="s">
        <v>162</v>
      </c>
      <c r="B200" s="546"/>
      <c r="C200" s="546"/>
      <c r="D200" s="546"/>
      <c r="E200" s="547"/>
      <c r="F200" s="18"/>
    </row>
    <row r="201" spans="1:6" ht="15.95" customHeight="1" x14ac:dyDescent="0.25">
      <c r="A201" s="564" t="s">
        <v>68</v>
      </c>
      <c r="B201" s="565"/>
      <c r="C201" s="565"/>
      <c r="D201" s="565"/>
      <c r="E201" s="566"/>
      <c r="F201" s="18"/>
    </row>
    <row r="202" spans="1:6" ht="15.95" customHeight="1" x14ac:dyDescent="0.25">
      <c r="A202" s="171"/>
      <c r="B202" s="51"/>
      <c r="C202" s="51"/>
      <c r="D202" s="51"/>
      <c r="E202" s="52"/>
      <c r="F202" s="18"/>
    </row>
    <row r="203" spans="1:6" ht="15.95" customHeight="1" x14ac:dyDescent="0.25">
      <c r="A203" s="169" t="s">
        <v>116</v>
      </c>
      <c r="B203" s="51"/>
      <c r="C203" s="51"/>
      <c r="D203" s="51"/>
      <c r="E203" s="175" t="s">
        <v>9</v>
      </c>
      <c r="F203" s="18"/>
    </row>
    <row r="204" spans="1:6" ht="15.95" customHeight="1" x14ac:dyDescent="0.25">
      <c r="A204" s="171" t="s">
        <v>156</v>
      </c>
      <c r="B204" s="51"/>
      <c r="C204" s="51"/>
      <c r="D204" s="51"/>
      <c r="E204" s="226">
        <v>0</v>
      </c>
      <c r="F204" s="18"/>
    </row>
    <row r="205" spans="1:6" ht="15.95" customHeight="1" x14ac:dyDescent="0.25">
      <c r="A205" s="171" t="s">
        <v>157</v>
      </c>
      <c r="B205" s="51"/>
      <c r="C205" s="51"/>
      <c r="D205" s="51"/>
      <c r="E205" s="226">
        <v>0</v>
      </c>
      <c r="F205" s="18"/>
    </row>
    <row r="206" spans="1:6" ht="15.95" customHeight="1" x14ac:dyDescent="0.25">
      <c r="A206" s="171" t="s">
        <v>158</v>
      </c>
      <c r="B206" s="51"/>
      <c r="C206" s="51"/>
      <c r="D206" s="51"/>
      <c r="E206" s="226">
        <v>0</v>
      </c>
      <c r="F206" s="18"/>
    </row>
    <row r="207" spans="1:6" ht="15.95" customHeight="1" x14ac:dyDescent="0.25">
      <c r="A207" s="171" t="s">
        <v>159</v>
      </c>
      <c r="B207" s="51"/>
      <c r="C207" s="51"/>
      <c r="D207" s="51"/>
      <c r="E207" s="226">
        <v>0</v>
      </c>
      <c r="F207" s="18"/>
    </row>
    <row r="208" spans="1:6" ht="15.95" customHeight="1" x14ac:dyDescent="0.25">
      <c r="A208" s="171" t="s">
        <v>160</v>
      </c>
      <c r="B208" s="51"/>
      <c r="C208" s="51"/>
      <c r="D208" s="51"/>
      <c r="E208" s="226">
        <v>0</v>
      </c>
      <c r="F208" s="18"/>
    </row>
    <row r="209" spans="1:6" ht="15.95" customHeight="1" x14ac:dyDescent="0.25">
      <c r="A209" s="171" t="s">
        <v>161</v>
      </c>
      <c r="B209" s="51"/>
      <c r="C209" s="51"/>
      <c r="D209" s="51"/>
      <c r="E209" s="226">
        <v>0</v>
      </c>
      <c r="F209" s="18"/>
    </row>
    <row r="210" spans="1:6" ht="15.95" customHeight="1" x14ac:dyDescent="0.25">
      <c r="A210" s="171" t="s">
        <v>127</v>
      </c>
      <c r="B210" s="51"/>
      <c r="C210" s="51"/>
      <c r="D210" s="51"/>
      <c r="E210" s="226">
        <v>0</v>
      </c>
      <c r="F210" s="18"/>
    </row>
    <row r="211" spans="1:6" ht="15.95" customHeight="1" x14ac:dyDescent="0.25">
      <c r="A211" s="171" t="s">
        <v>128</v>
      </c>
      <c r="B211" s="51"/>
      <c r="C211" s="51"/>
      <c r="D211" s="51"/>
      <c r="E211" s="226">
        <v>0</v>
      </c>
      <c r="F211" s="18"/>
    </row>
    <row r="212" spans="1:6" ht="15.95" customHeight="1" x14ac:dyDescent="0.25">
      <c r="A212" s="171" t="s">
        <v>129</v>
      </c>
      <c r="B212" s="51"/>
      <c r="C212" s="51"/>
      <c r="D212" s="51"/>
      <c r="E212" s="226">
        <v>0</v>
      </c>
      <c r="F212" s="18"/>
    </row>
    <row r="213" spans="1:6" ht="15.95" customHeight="1" x14ac:dyDescent="0.25">
      <c r="A213" s="171" t="s">
        <v>130</v>
      </c>
      <c r="B213" s="51"/>
      <c r="C213" s="51"/>
      <c r="D213" s="51"/>
      <c r="E213" s="226">
        <v>0</v>
      </c>
      <c r="F213" s="18"/>
    </row>
    <row r="214" spans="1:6" ht="15.95" customHeight="1" x14ac:dyDescent="0.25">
      <c r="A214" s="171" t="s">
        <v>131</v>
      </c>
      <c r="B214" s="51"/>
      <c r="C214" s="51"/>
      <c r="D214" s="51"/>
      <c r="E214" s="226">
        <v>0</v>
      </c>
      <c r="F214" s="18"/>
    </row>
    <row r="215" spans="1:6" ht="15.95" customHeight="1" x14ac:dyDescent="0.25">
      <c r="A215" s="171" t="s">
        <v>132</v>
      </c>
      <c r="B215" s="51"/>
      <c r="C215" s="51"/>
      <c r="D215" s="51"/>
      <c r="E215" s="227">
        <v>0</v>
      </c>
      <c r="F215" s="18"/>
    </row>
    <row r="216" spans="1:6" ht="15.95" customHeight="1" x14ac:dyDescent="0.25">
      <c r="A216" s="171"/>
      <c r="B216" s="51"/>
      <c r="C216" s="530" t="s">
        <v>179</v>
      </c>
      <c r="D216" s="530"/>
      <c r="E216" s="208">
        <f>SUM(E169:E215)</f>
        <v>0</v>
      </c>
      <c r="F216" s="18"/>
    </row>
    <row r="217" spans="1:6" ht="15.95" customHeight="1" x14ac:dyDescent="0.25">
      <c r="A217" s="171"/>
      <c r="B217" s="51"/>
      <c r="C217" s="51"/>
      <c r="D217" s="51"/>
      <c r="E217" s="170"/>
      <c r="F217" s="18"/>
    </row>
    <row r="218" spans="1:6" ht="15.95" customHeight="1" x14ac:dyDescent="0.25">
      <c r="A218" s="169" t="s">
        <v>347</v>
      </c>
      <c r="B218" s="51"/>
      <c r="C218" s="51"/>
      <c r="D218" s="51"/>
      <c r="E218" s="230">
        <v>0</v>
      </c>
      <c r="F218" s="18"/>
    </row>
    <row r="219" spans="1:6" ht="15.95" customHeight="1" x14ac:dyDescent="0.25">
      <c r="A219" s="169" t="s">
        <v>346</v>
      </c>
      <c r="B219" s="51"/>
      <c r="C219" s="51"/>
      <c r="D219" s="51"/>
      <c r="E219" s="230">
        <v>0</v>
      </c>
      <c r="F219" s="18"/>
    </row>
    <row r="220" spans="1:6" ht="15.95" customHeight="1" x14ac:dyDescent="0.25">
      <c r="A220" s="171"/>
      <c r="B220" s="51"/>
      <c r="C220" s="51"/>
      <c r="D220" s="51"/>
      <c r="E220" s="170"/>
      <c r="F220" s="18"/>
    </row>
    <row r="221" spans="1:6" ht="15.95" customHeight="1" x14ac:dyDescent="0.25">
      <c r="A221" s="169" t="s">
        <v>114</v>
      </c>
      <c r="B221" s="51"/>
      <c r="C221" s="51"/>
      <c r="D221" s="51"/>
      <c r="E221" s="170"/>
      <c r="F221" s="18"/>
    </row>
    <row r="222" spans="1:6" ht="15.95" customHeight="1" x14ac:dyDescent="0.25">
      <c r="A222" s="521"/>
      <c r="B222" s="522"/>
      <c r="C222" s="51"/>
      <c r="D222" s="51"/>
      <c r="E222" s="226">
        <v>0</v>
      </c>
      <c r="F222" s="18"/>
    </row>
    <row r="223" spans="1:6" ht="15.95" customHeight="1" x14ac:dyDescent="0.25">
      <c r="A223" s="521"/>
      <c r="B223" s="522"/>
      <c r="C223" s="51"/>
      <c r="D223" s="51"/>
      <c r="E223" s="226">
        <v>0</v>
      </c>
      <c r="F223" s="18"/>
    </row>
    <row r="224" spans="1:6" ht="15.95" customHeight="1" x14ac:dyDescent="0.25">
      <c r="A224" s="521"/>
      <c r="B224" s="522"/>
      <c r="C224" s="51"/>
      <c r="D224" s="51"/>
      <c r="E224" s="226">
        <v>0</v>
      </c>
      <c r="F224" s="18"/>
    </row>
    <row r="225" spans="1:6" ht="15.95" customHeight="1" x14ac:dyDescent="0.25">
      <c r="A225" s="521"/>
      <c r="B225" s="522"/>
      <c r="C225" s="51"/>
      <c r="D225" s="51"/>
      <c r="E225" s="227">
        <v>0</v>
      </c>
      <c r="F225" s="18"/>
    </row>
    <row r="226" spans="1:6" ht="15.95" customHeight="1" x14ac:dyDescent="0.25">
      <c r="A226" s="171"/>
      <c r="B226" s="51"/>
      <c r="C226" s="530" t="s">
        <v>192</v>
      </c>
      <c r="D226" s="531"/>
      <c r="E226" s="208">
        <f>SUM(E222:E225)</f>
        <v>0</v>
      </c>
      <c r="F226" s="18"/>
    </row>
    <row r="227" spans="1:6" ht="15.95" customHeight="1" x14ac:dyDescent="0.25">
      <c r="A227" s="567" t="s">
        <v>168</v>
      </c>
      <c r="B227" s="568"/>
      <c r="C227" s="568"/>
      <c r="D227" s="51"/>
      <c r="E227" s="170"/>
      <c r="F227" s="18"/>
    </row>
    <row r="228" spans="1:6" ht="15.95" customHeight="1" x14ac:dyDescent="0.25">
      <c r="A228" s="551" t="s">
        <v>171</v>
      </c>
      <c r="B228" s="552"/>
      <c r="C228" s="552"/>
      <c r="D228" s="51"/>
      <c r="E228" s="170"/>
      <c r="F228" s="18"/>
    </row>
    <row r="229" spans="1:6" ht="15.95" customHeight="1" x14ac:dyDescent="0.25">
      <c r="A229" s="171" t="s">
        <v>87</v>
      </c>
      <c r="B229" s="51"/>
      <c r="C229" s="51"/>
      <c r="D229" s="51"/>
      <c r="E229" s="177"/>
      <c r="F229" s="18"/>
    </row>
    <row r="230" spans="1:6" ht="15.95" customHeight="1" x14ac:dyDescent="0.25">
      <c r="A230" s="521"/>
      <c r="B230" s="522"/>
      <c r="C230" s="51"/>
      <c r="D230" s="51"/>
      <c r="E230" s="226">
        <v>0</v>
      </c>
      <c r="F230" s="18"/>
    </row>
    <row r="231" spans="1:6" ht="15.95" customHeight="1" x14ac:dyDescent="0.25">
      <c r="A231" s="521"/>
      <c r="B231" s="522"/>
      <c r="C231" s="51"/>
      <c r="D231" s="51"/>
      <c r="E231" s="226">
        <v>0</v>
      </c>
      <c r="F231" s="18"/>
    </row>
    <row r="232" spans="1:6" ht="15.95" customHeight="1" x14ac:dyDescent="0.25">
      <c r="A232" s="521"/>
      <c r="B232" s="522"/>
      <c r="C232" s="51"/>
      <c r="D232" s="51"/>
      <c r="E232" s="226">
        <v>0</v>
      </c>
      <c r="F232" s="18"/>
    </row>
    <row r="233" spans="1:6" ht="15.95" customHeight="1" x14ac:dyDescent="0.25">
      <c r="A233" s="521"/>
      <c r="B233" s="522"/>
      <c r="C233" s="51"/>
      <c r="D233" s="51"/>
      <c r="E233" s="227">
        <v>0</v>
      </c>
      <c r="F233" s="18"/>
    </row>
    <row r="234" spans="1:6" ht="15.95" customHeight="1" x14ac:dyDescent="0.25">
      <c r="A234" s="176"/>
      <c r="B234" s="51"/>
      <c r="C234" s="530" t="s">
        <v>178</v>
      </c>
      <c r="D234" s="530"/>
      <c r="E234" s="208">
        <f>SUM(E230:E233)</f>
        <v>0</v>
      </c>
      <c r="F234" s="18"/>
    </row>
    <row r="235" spans="1:6" ht="15.95" customHeight="1" x14ac:dyDescent="0.25">
      <c r="A235" s="171"/>
      <c r="B235" s="51"/>
      <c r="C235" s="51"/>
      <c r="D235" s="51"/>
      <c r="E235" s="170"/>
      <c r="F235" s="18"/>
    </row>
    <row r="236" spans="1:6" ht="15.95" customHeight="1" x14ac:dyDescent="0.25">
      <c r="A236" s="567" t="s">
        <v>90</v>
      </c>
      <c r="B236" s="568"/>
      <c r="C236" s="568"/>
      <c r="D236" s="51"/>
      <c r="E236" s="230">
        <v>0</v>
      </c>
      <c r="F236" s="18"/>
    </row>
    <row r="237" spans="1:6" ht="15.95" customHeight="1" x14ac:dyDescent="0.25">
      <c r="A237" s="551" t="s">
        <v>171</v>
      </c>
      <c r="B237" s="552"/>
      <c r="C237" s="552"/>
      <c r="D237" s="51"/>
      <c r="E237" s="52"/>
      <c r="F237" s="18"/>
    </row>
    <row r="238" spans="1:6" ht="15.95" customHeight="1" x14ac:dyDescent="0.25">
      <c r="A238" s="171" t="s">
        <v>72</v>
      </c>
      <c r="B238" s="51"/>
      <c r="C238" s="51"/>
      <c r="D238" s="51"/>
      <c r="E238" s="52"/>
      <c r="F238" s="18"/>
    </row>
    <row r="239" spans="1:6" ht="15.95" customHeight="1" thickBot="1" x14ac:dyDescent="0.3">
      <c r="A239" s="173"/>
      <c r="B239" s="60"/>
      <c r="C239" s="60"/>
      <c r="D239" s="60"/>
      <c r="E239" s="73"/>
    </row>
    <row r="240" spans="1:6" ht="15.95" customHeight="1" thickBot="1" x14ac:dyDescent="0.25">
      <c r="A240" s="539" t="s">
        <v>193</v>
      </c>
      <c r="B240" s="540"/>
      <c r="C240" s="540"/>
      <c r="D240" s="178"/>
      <c r="E240" s="110">
        <f>E160+E162+E167+E216+E218+E219+E226+E234+E236</f>
        <v>-51561.4</v>
      </c>
    </row>
    <row r="241" spans="1:11" s="181" customFormat="1" ht="15.95" customHeight="1" x14ac:dyDescent="0.25">
      <c r="A241" s="179"/>
      <c r="B241" s="174"/>
      <c r="C241" s="174"/>
      <c r="D241" s="174"/>
      <c r="E241" s="180"/>
    </row>
    <row r="242" spans="1:11" ht="15.95" customHeight="1" x14ac:dyDescent="0.25">
      <c r="A242" s="589" t="s">
        <v>86</v>
      </c>
      <c r="B242" s="590"/>
      <c r="C242" s="590"/>
      <c r="D242" s="591"/>
      <c r="E242" s="227">
        <v>0</v>
      </c>
    </row>
    <row r="243" spans="1:11" ht="15.95" customHeight="1" thickBot="1" x14ac:dyDescent="0.3">
      <c r="A243" s="173"/>
      <c r="B243" s="60"/>
      <c r="C243" s="211" t="s">
        <v>194</v>
      </c>
      <c r="D243" s="304" t="s">
        <v>9</v>
      </c>
      <c r="E243" s="210">
        <f>E240+E242</f>
        <v>-51561.4</v>
      </c>
    </row>
    <row r="244" spans="1:11" ht="15.95" customHeight="1" x14ac:dyDescent="0.25">
      <c r="A244" s="51"/>
      <c r="B244" s="51"/>
      <c r="C244" s="209"/>
      <c r="D244" s="190"/>
      <c r="E244" s="184"/>
    </row>
    <row r="245" spans="1:11" ht="15.95" customHeight="1" x14ac:dyDescent="0.25">
      <c r="A245" s="519" t="s">
        <v>342</v>
      </c>
      <c r="B245" s="519"/>
      <c r="G245" s="459"/>
      <c r="H245" s="459"/>
      <c r="I245" s="459"/>
      <c r="J245" s="459"/>
      <c r="K245" s="459"/>
    </row>
    <row r="246" spans="1:11" ht="15.95" customHeight="1" thickBot="1" x14ac:dyDescent="0.3">
      <c r="A246" s="519"/>
      <c r="B246" s="519"/>
      <c r="C246" s="51"/>
      <c r="D246" s="51"/>
      <c r="E246" s="60"/>
    </row>
    <row r="247" spans="1:11" ht="15.95" customHeight="1" x14ac:dyDescent="0.25">
      <c r="A247" s="519"/>
      <c r="B247" s="519"/>
      <c r="C247" s="51"/>
      <c r="D247" s="541" t="s">
        <v>170</v>
      </c>
      <c r="E247" s="542"/>
    </row>
    <row r="248" spans="1:11" ht="15.95" customHeight="1" thickBot="1" x14ac:dyDescent="0.3">
      <c r="A248" s="202"/>
      <c r="B248" s="183"/>
      <c r="C248" s="51"/>
      <c r="D248" s="543"/>
      <c r="E248" s="544"/>
      <c r="F248" s="27"/>
    </row>
    <row r="249" spans="1:11" ht="15.95" customHeight="1" thickBot="1" x14ac:dyDescent="0.3">
      <c r="A249" s="202"/>
      <c r="B249" s="183"/>
      <c r="C249" s="51"/>
      <c r="D249" s="462"/>
      <c r="E249" s="463"/>
      <c r="F249" s="27"/>
    </row>
    <row r="250" spans="1:11" ht="15.95" customHeight="1" x14ac:dyDescent="0.25">
      <c r="A250" s="545" t="s">
        <v>162</v>
      </c>
      <c r="B250" s="546"/>
      <c r="C250" s="546"/>
      <c r="D250" s="546"/>
      <c r="E250" s="547"/>
      <c r="F250" s="27"/>
    </row>
    <row r="251" spans="1:11" ht="15.95" customHeight="1" x14ac:dyDescent="0.25">
      <c r="A251" s="564" t="s">
        <v>68</v>
      </c>
      <c r="B251" s="565"/>
      <c r="C251" s="565"/>
      <c r="D251" s="565"/>
      <c r="E251" s="566"/>
      <c r="F251" s="27"/>
    </row>
    <row r="252" spans="1:11" ht="15.95" customHeight="1" x14ac:dyDescent="0.25">
      <c r="A252" s="169"/>
      <c r="B252" s="183"/>
      <c r="C252" s="51"/>
      <c r="D252" s="51"/>
      <c r="E252" s="170"/>
      <c r="F252" s="27"/>
    </row>
    <row r="253" spans="1:11" ht="15.95" customHeight="1" x14ac:dyDescent="0.25">
      <c r="A253" s="171"/>
      <c r="B253" s="51"/>
      <c r="C253" s="51"/>
      <c r="D253" s="190"/>
      <c r="E253" s="170"/>
      <c r="F253" s="27"/>
    </row>
    <row r="254" spans="1:11" ht="15.95" customHeight="1" x14ac:dyDescent="0.25">
      <c r="A254" s="171"/>
      <c r="B254" s="182"/>
      <c r="C254" s="51"/>
      <c r="D254" s="51"/>
      <c r="E254" s="52"/>
      <c r="F254" s="27"/>
    </row>
    <row r="255" spans="1:11" ht="15.95" customHeight="1" x14ac:dyDescent="0.25">
      <c r="A255" s="171"/>
      <c r="B255" s="182"/>
      <c r="C255" s="51"/>
      <c r="D255" s="51"/>
      <c r="E255" s="175" t="s">
        <v>64</v>
      </c>
      <c r="F255" s="27"/>
    </row>
    <row r="256" spans="1:11" ht="15.95" customHeight="1" x14ac:dyDescent="0.25">
      <c r="A256" s="169"/>
      <c r="B256" s="183"/>
      <c r="C256" s="51"/>
      <c r="D256" s="303" t="s">
        <v>195</v>
      </c>
      <c r="E256" s="170">
        <f>E128</f>
        <v>1136301.79</v>
      </c>
      <c r="F256" s="27"/>
    </row>
    <row r="257" spans="1:7" ht="15.95" customHeight="1" x14ac:dyDescent="0.25">
      <c r="A257" s="171"/>
      <c r="B257" s="51"/>
      <c r="C257" s="209" t="s">
        <v>194</v>
      </c>
      <c r="D257" s="303" t="s">
        <v>9</v>
      </c>
      <c r="E257" s="172">
        <f>E243</f>
        <v>-51561.4</v>
      </c>
      <c r="F257" s="27"/>
    </row>
    <row r="258" spans="1:7" ht="15.95" customHeight="1" x14ac:dyDescent="0.25">
      <c r="A258" s="169" t="s">
        <v>83</v>
      </c>
      <c r="B258" s="452">
        <v>0</v>
      </c>
      <c r="C258" s="51"/>
      <c r="D258" s="51"/>
      <c r="E258" s="52"/>
    </row>
    <row r="259" spans="1:7" ht="15.95" customHeight="1" thickBot="1" x14ac:dyDescent="0.3">
      <c r="A259" s="173"/>
      <c r="B259" s="60"/>
      <c r="C259" s="60"/>
      <c r="D259" s="60"/>
      <c r="E259" s="61"/>
    </row>
    <row r="260" spans="1:7" s="21" customFormat="1" ht="15.95" customHeight="1" thickBot="1" x14ac:dyDescent="0.3">
      <c r="A260" s="185" t="s">
        <v>74</v>
      </c>
      <c r="B260" s="204"/>
      <c r="C260" s="108"/>
      <c r="D260" s="132"/>
      <c r="E260" s="137">
        <f>E256-E257</f>
        <v>1187863.19</v>
      </c>
      <c r="F260" s="33"/>
      <c r="G260" s="33"/>
    </row>
    <row r="261" spans="1:7" ht="15.95" customHeight="1" x14ac:dyDescent="0.2">
      <c r="A261" s="302"/>
      <c r="B261" s="302"/>
      <c r="C261" s="302"/>
      <c r="D261" s="302"/>
      <c r="E261" s="302"/>
    </row>
    <row r="262" spans="1:7" ht="15.95" customHeight="1" x14ac:dyDescent="0.2">
      <c r="A262" s="594" t="s">
        <v>343</v>
      </c>
      <c r="B262" s="594"/>
      <c r="C262" s="594"/>
      <c r="D262" s="594"/>
      <c r="E262" s="594"/>
    </row>
    <row r="263" spans="1:7" ht="15.95" customHeight="1" x14ac:dyDescent="0.2">
      <c r="A263" s="594"/>
      <c r="B263" s="594"/>
      <c r="C263" s="594"/>
      <c r="D263" s="594"/>
      <c r="E263" s="594"/>
    </row>
    <row r="264" spans="1:7" ht="15.95" customHeight="1" x14ac:dyDescent="0.2"/>
    <row r="265" spans="1:7" ht="15.95" customHeight="1" thickBot="1" x14ac:dyDescent="0.25">
      <c r="A265" s="233"/>
      <c r="B265" s="233"/>
      <c r="C265" s="233"/>
      <c r="D265" s="233"/>
      <c r="E265" s="233"/>
    </row>
    <row r="266" spans="1:7" ht="15.95" customHeight="1" x14ac:dyDescent="0.2">
      <c r="A266" s="534" t="s">
        <v>164</v>
      </c>
      <c r="B266" s="535"/>
      <c r="C266" s="535"/>
      <c r="D266" s="535"/>
      <c r="E266" s="536"/>
    </row>
    <row r="267" spans="1:7" ht="15.95" customHeight="1" x14ac:dyDescent="0.2">
      <c r="A267" s="523" t="s">
        <v>125</v>
      </c>
      <c r="B267" s="524"/>
      <c r="C267" s="524"/>
      <c r="D267" s="524"/>
      <c r="E267" s="525"/>
    </row>
    <row r="268" spans="1:7" ht="15.95" customHeight="1" x14ac:dyDescent="0.25">
      <c r="A268" s="526"/>
      <c r="B268" s="527"/>
      <c r="C268" s="527"/>
      <c r="D268" s="234"/>
      <c r="E268" s="86" t="s">
        <v>9</v>
      </c>
    </row>
    <row r="269" spans="1:7" ht="15.95" customHeight="1" x14ac:dyDescent="0.25">
      <c r="A269" s="532" t="s">
        <v>17</v>
      </c>
      <c r="B269" s="533"/>
      <c r="C269" s="533"/>
      <c r="D269" s="533"/>
      <c r="E269" s="235"/>
    </row>
    <row r="270" spans="1:7" ht="15.95" customHeight="1" x14ac:dyDescent="0.25">
      <c r="A270" s="236" t="s">
        <v>77</v>
      </c>
      <c r="B270" s="34"/>
      <c r="C270" s="34"/>
      <c r="D270" s="237"/>
      <c r="E270" s="113"/>
    </row>
    <row r="271" spans="1:7" ht="15.95" customHeight="1" x14ac:dyDescent="0.25">
      <c r="A271" s="238" t="s">
        <v>181</v>
      </c>
      <c r="B271" s="34"/>
      <c r="C271" s="34"/>
      <c r="D271" s="239"/>
      <c r="E271" s="212">
        <v>0</v>
      </c>
    </row>
    <row r="272" spans="1:7" ht="15.95" customHeight="1" x14ac:dyDescent="0.25">
      <c r="A272" s="238" t="s">
        <v>182</v>
      </c>
      <c r="B272" s="34"/>
      <c r="C272" s="34"/>
      <c r="D272" s="239"/>
      <c r="E272" s="213">
        <v>0</v>
      </c>
    </row>
    <row r="273" spans="1:5" ht="15.95" customHeight="1" x14ac:dyDescent="0.25">
      <c r="A273" s="238"/>
      <c r="B273" s="34"/>
      <c r="C273" s="561" t="s">
        <v>180</v>
      </c>
      <c r="D273" s="561"/>
      <c r="E273" s="240">
        <f>SUM(E271:E272)</f>
        <v>0</v>
      </c>
    </row>
    <row r="274" spans="1:5" ht="15.95" customHeight="1" x14ac:dyDescent="0.25">
      <c r="A274" s="557" t="s">
        <v>88</v>
      </c>
      <c r="B274" s="558"/>
      <c r="C274" s="558"/>
      <c r="D274" s="237"/>
      <c r="E274" s="113"/>
    </row>
    <row r="275" spans="1:5" ht="15.95" customHeight="1" x14ac:dyDescent="0.25">
      <c r="A275" s="528"/>
      <c r="B275" s="529"/>
      <c r="C275" s="242"/>
      <c r="D275" s="239"/>
      <c r="E275" s="212">
        <v>0</v>
      </c>
    </row>
    <row r="276" spans="1:5" ht="15.95" customHeight="1" x14ac:dyDescent="0.25">
      <c r="A276" s="528"/>
      <c r="B276" s="529"/>
      <c r="C276" s="203"/>
      <c r="D276" s="239"/>
      <c r="E276" s="212">
        <v>0</v>
      </c>
    </row>
    <row r="277" spans="1:5" ht="15.95" customHeight="1" x14ac:dyDescent="0.25">
      <c r="A277" s="528"/>
      <c r="B277" s="529"/>
      <c r="C277" s="203"/>
      <c r="D277" s="239"/>
      <c r="E277" s="212">
        <v>0</v>
      </c>
    </row>
    <row r="278" spans="1:5" ht="15.95" customHeight="1" x14ac:dyDescent="0.25">
      <c r="A278" s="528"/>
      <c r="B278" s="529"/>
      <c r="C278" s="203"/>
      <c r="D278" s="239"/>
      <c r="E278" s="212">
        <v>0</v>
      </c>
    </row>
    <row r="279" spans="1:5" ht="15.95" customHeight="1" x14ac:dyDescent="0.25">
      <c r="A279" s="528"/>
      <c r="B279" s="529"/>
      <c r="C279" s="203"/>
      <c r="D279" s="239"/>
      <c r="E279" s="213">
        <v>0</v>
      </c>
    </row>
    <row r="280" spans="1:5" ht="15.95" customHeight="1" x14ac:dyDescent="0.25">
      <c r="A280" s="592"/>
      <c r="B280" s="593"/>
      <c r="C280" s="520" t="s">
        <v>179</v>
      </c>
      <c r="D280" s="520"/>
      <c r="E280" s="240">
        <f>SUM(E275:E279)</f>
        <v>0</v>
      </c>
    </row>
    <row r="281" spans="1:5" ht="15.95" customHeight="1" x14ac:dyDescent="0.25">
      <c r="A281" s="238"/>
      <c r="B281" s="243"/>
      <c r="C281" s="243"/>
      <c r="D281" s="239" t="s">
        <v>37</v>
      </c>
      <c r="E281" s="244"/>
    </row>
    <row r="282" spans="1:5" ht="15.95" customHeight="1" x14ac:dyDescent="0.25">
      <c r="A282" s="559" t="s">
        <v>89</v>
      </c>
      <c r="B282" s="560"/>
      <c r="C282" s="203"/>
      <c r="D282" s="239"/>
      <c r="E282" s="113"/>
    </row>
    <row r="283" spans="1:5" ht="15.95" customHeight="1" x14ac:dyDescent="0.25">
      <c r="A283" s="528"/>
      <c r="B283" s="529"/>
      <c r="C283" s="245"/>
      <c r="D283" s="239"/>
      <c r="E283" s="212">
        <v>0</v>
      </c>
    </row>
    <row r="284" spans="1:5" ht="15.95" customHeight="1" x14ac:dyDescent="0.25">
      <c r="A284" s="528"/>
      <c r="B284" s="529"/>
      <c r="C284" s="192"/>
      <c r="D284" s="239"/>
      <c r="E284" s="212">
        <v>0</v>
      </c>
    </row>
    <row r="285" spans="1:5" ht="15.95" customHeight="1" x14ac:dyDescent="0.25">
      <c r="A285" s="528"/>
      <c r="B285" s="529"/>
      <c r="C285" s="192"/>
      <c r="D285" s="239"/>
      <c r="E285" s="212">
        <v>0</v>
      </c>
    </row>
    <row r="286" spans="1:5" ht="15.95" customHeight="1" x14ac:dyDescent="0.25">
      <c r="A286" s="528"/>
      <c r="B286" s="529"/>
      <c r="C286" s="192"/>
      <c r="D286" s="239"/>
      <c r="E286" s="213">
        <v>0</v>
      </c>
    </row>
    <row r="287" spans="1:5" ht="15.95" customHeight="1" x14ac:dyDescent="0.25">
      <c r="A287" s="241"/>
      <c r="B287" s="192"/>
      <c r="C287" s="520" t="s">
        <v>183</v>
      </c>
      <c r="D287" s="520"/>
      <c r="E287" s="240">
        <f>SUM(E283:E286)</f>
        <v>0</v>
      </c>
    </row>
    <row r="288" spans="1:5" ht="15.95" customHeight="1" thickBot="1" x14ac:dyDescent="0.3">
      <c r="A288" s="241"/>
      <c r="B288" s="192"/>
      <c r="C288" s="192"/>
      <c r="D288" s="239"/>
      <c r="E288" s="246"/>
    </row>
    <row r="289" spans="1:5" ht="15.95" customHeight="1" thickBot="1" x14ac:dyDescent="0.25">
      <c r="A289" s="555" t="s">
        <v>185</v>
      </c>
      <c r="B289" s="556"/>
      <c r="C289" s="556"/>
      <c r="D289" s="247"/>
      <c r="E289" s="186">
        <f>E273+E280+E287</f>
        <v>0</v>
      </c>
    </row>
    <row r="290" spans="1:5" ht="15.95" customHeight="1" thickBot="1" x14ac:dyDescent="0.3">
      <c r="A290" s="187"/>
      <c r="B290" s="188"/>
      <c r="C290" s="145"/>
      <c r="D290" s="248"/>
      <c r="E290" s="249"/>
    </row>
    <row r="291" spans="1:5" ht="15.95" customHeight="1" thickBot="1" x14ac:dyDescent="0.3">
      <c r="A291" s="553" t="s">
        <v>43</v>
      </c>
      <c r="B291" s="554"/>
      <c r="C291" s="108"/>
      <c r="D291" s="132"/>
      <c r="E291" s="137">
        <f>E260-E289</f>
        <v>1187863.19</v>
      </c>
    </row>
    <row r="292" spans="1:5" ht="15.95" customHeight="1" x14ac:dyDescent="0.2">
      <c r="A292" s="20"/>
      <c r="B292" s="20"/>
      <c r="C292" s="20"/>
      <c r="D292" s="250"/>
      <c r="E292" s="20"/>
    </row>
    <row r="293" spans="1:5" ht="15.95" customHeight="1" x14ac:dyDescent="0.2">
      <c r="A293" s="20"/>
      <c r="B293" s="20"/>
      <c r="C293" s="20"/>
      <c r="D293" s="250"/>
      <c r="E293" s="20"/>
    </row>
    <row r="294" spans="1:5" ht="15.95" customHeight="1" x14ac:dyDescent="0.2">
      <c r="A294" s="20"/>
      <c r="B294" s="20"/>
      <c r="C294" s="20"/>
      <c r="D294" s="250"/>
      <c r="E294" s="20"/>
    </row>
    <row r="295" spans="1:5" ht="15.95" customHeight="1" thickBot="1" x14ac:dyDescent="0.25">
      <c r="A295" s="20"/>
      <c r="B295" s="20"/>
      <c r="C295" s="20"/>
      <c r="D295" s="250"/>
      <c r="E295" s="20"/>
    </row>
    <row r="296" spans="1:5" ht="15.95" customHeight="1" x14ac:dyDescent="0.2">
      <c r="A296" s="20"/>
      <c r="B296" s="20"/>
      <c r="C296" s="20"/>
      <c r="D296" s="541" t="s">
        <v>170</v>
      </c>
      <c r="E296" s="542"/>
    </row>
    <row r="297" spans="1:5" ht="15.95" customHeight="1" thickBot="1" x14ac:dyDescent="0.25">
      <c r="A297" s="20"/>
      <c r="B297" s="20"/>
      <c r="C297" s="20"/>
      <c r="D297" s="543"/>
      <c r="E297" s="544"/>
    </row>
    <row r="298" spans="1:5" ht="15.95" customHeight="1" x14ac:dyDescent="0.2">
      <c r="A298" s="20"/>
      <c r="B298" s="20"/>
      <c r="C298" s="20"/>
      <c r="D298" s="462"/>
      <c r="E298" s="462"/>
    </row>
  </sheetData>
  <sheetProtection password="B32A" sheet="1" selectLockedCells="1"/>
  <mergeCells count="90">
    <mergeCell ref="A278:B278"/>
    <mergeCell ref="D296:E297"/>
    <mergeCell ref="D50:E51"/>
    <mergeCell ref="D98:E99"/>
    <mergeCell ref="D148:E149"/>
    <mergeCell ref="D197:E198"/>
    <mergeCell ref="A200:E200"/>
    <mergeCell ref="A227:C227"/>
    <mergeCell ref="A262:E263"/>
    <mergeCell ref="A283:B283"/>
    <mergeCell ref="A284:B284"/>
    <mergeCell ref="A222:B222"/>
    <mergeCell ref="A230:B230"/>
    <mergeCell ref="A231:B231"/>
    <mergeCell ref="A232:B232"/>
    <mergeCell ref="A279:B279"/>
    <mergeCell ref="A280:B280"/>
    <mergeCell ref="A251:E251"/>
    <mergeCell ref="A275:B275"/>
    <mergeCell ref="A276:B276"/>
    <mergeCell ref="A277:B277"/>
    <mergeCell ref="A43:B43"/>
    <mergeCell ref="A117:B117"/>
    <mergeCell ref="A101:E101"/>
    <mergeCell ref="C234:D234"/>
    <mergeCell ref="A236:C236"/>
    <mergeCell ref="A242:D242"/>
    <mergeCell ref="A170:C170"/>
    <mergeCell ref="A119:B119"/>
    <mergeCell ref="A156:C156"/>
    <mergeCell ref="A155:C155"/>
    <mergeCell ref="A52:E52"/>
    <mergeCell ref="A1:E1"/>
    <mergeCell ref="A3:E3"/>
    <mergeCell ref="A8:E8"/>
    <mergeCell ref="A61:B61"/>
    <mergeCell ref="A33:B33"/>
    <mergeCell ref="A2:E2"/>
    <mergeCell ref="B4:C4"/>
    <mergeCell ref="A20:B20"/>
    <mergeCell ref="A31:B31"/>
    <mergeCell ref="A21:B21"/>
    <mergeCell ref="A32:B32"/>
    <mergeCell ref="G4:I4"/>
    <mergeCell ref="A151:E151"/>
    <mergeCell ref="A45:B45"/>
    <mergeCell ref="A38:B38"/>
    <mergeCell ref="G5:I5"/>
    <mergeCell ref="A71:B71"/>
    <mergeCell ref="A102:E102"/>
    <mergeCell ref="A79:B79"/>
    <mergeCell ref="A66:B66"/>
    <mergeCell ref="A169:C169"/>
    <mergeCell ref="A201:E201"/>
    <mergeCell ref="A162:C162"/>
    <mergeCell ref="A76:B76"/>
    <mergeCell ref="A128:B128"/>
    <mergeCell ref="A152:E152"/>
    <mergeCell ref="A168:C168"/>
    <mergeCell ref="C167:D167"/>
    <mergeCell ref="A53:E53"/>
    <mergeCell ref="B5:C5"/>
    <mergeCell ref="A237:C237"/>
    <mergeCell ref="A291:B291"/>
    <mergeCell ref="A289:C289"/>
    <mergeCell ref="A274:C274"/>
    <mergeCell ref="A282:B282"/>
    <mergeCell ref="C273:D273"/>
    <mergeCell ref="A228:C228"/>
    <mergeCell ref="A9:E9"/>
    <mergeCell ref="C160:D160"/>
    <mergeCell ref="C216:D216"/>
    <mergeCell ref="C226:D226"/>
    <mergeCell ref="A269:D269"/>
    <mergeCell ref="A266:E266"/>
    <mergeCell ref="A110:B110"/>
    <mergeCell ref="A240:C240"/>
    <mergeCell ref="A233:B233"/>
    <mergeCell ref="D247:E248"/>
    <mergeCell ref="A250:E250"/>
    <mergeCell ref="A245:B247"/>
    <mergeCell ref="C280:D280"/>
    <mergeCell ref="C287:D287"/>
    <mergeCell ref="A223:B223"/>
    <mergeCell ref="A224:B224"/>
    <mergeCell ref="A225:B225"/>
    <mergeCell ref="A267:E267"/>
    <mergeCell ref="A268:C268"/>
    <mergeCell ref="A285:B285"/>
    <mergeCell ref="A286:B286"/>
  </mergeCells>
  <phoneticPr fontId="0" type="noConversion"/>
  <printOptions horizontalCentered="1"/>
  <pageMargins left="0.25" right="0.25" top="0.5" bottom="0.5" header="0.3" footer="0.3"/>
  <pageSetup scale="87" fitToHeight="0" orientation="portrait" r:id="rId1"/>
  <headerFooter>
    <oddHeader>&amp;R&amp;"Times New Roman,Regular"&amp;12Attachment  CR3</oddHeader>
    <oddFooter>&amp;L&amp;"Times New Roman,Regular"&amp;12NSLP Projected Operating Costs&amp;C&amp;"Times New Roman,Regular"&amp;12Page &amp;P of &amp;N&amp;R&amp;"Times New Roman,Regular"&amp;12Revised December 22, 2016</oddFooter>
  </headerFooter>
  <rowBreaks count="5" manualBreakCount="5">
    <brk id="51" max="4" man="1"/>
    <brk id="100" max="4" man="1"/>
    <brk id="150" max="4" man="1"/>
    <brk id="199" max="4" man="1"/>
    <brk id="249" max="4" man="1"/>
  </rowBreaks>
  <ignoredErrors>
    <ignoredError sqref="E117" formula="1"/>
    <ignoredError sqref="C117" formulaRange="1"/>
  </ignoredErrors>
  <drawing r:id="rId2"/>
  <legacyDrawing r:id="rId3"/>
  <controls>
    <mc:AlternateContent xmlns:mc="http://schemas.openxmlformats.org/markup-compatibility/2006">
      <mc:Choice Requires="x14">
        <control shapeId="1026" r:id="rId4" name="Control 2">
          <controlPr defaultSize="0" r:id="rId5">
            <anchor moveWithCells="1">
              <from>
                <xdr:col>4</xdr:col>
                <xdr:colOff>1362075</xdr:colOff>
                <xdr:row>51</xdr:row>
                <xdr:rowOff>142875</xdr:rowOff>
              </from>
              <to>
                <xdr:col>5</xdr:col>
                <xdr:colOff>895350</xdr:colOff>
                <xdr:row>52</xdr:row>
                <xdr:rowOff>171450</xdr:rowOff>
              </to>
            </anchor>
          </controlPr>
        </control>
      </mc:Choice>
      <mc:Fallback>
        <control shapeId="1026" r:id="rId4" name="Control 2"/>
      </mc:Fallback>
    </mc:AlternateContent>
    <mc:AlternateContent xmlns:mc="http://schemas.openxmlformats.org/markup-compatibility/2006">
      <mc:Choice Requires="x14">
        <control shapeId="1025" r:id="rId6" name="Control 1">
          <controlPr defaultSize="0" r:id="rId7">
            <anchor moveWithCells="1">
              <from>
                <xdr:col>4</xdr:col>
                <xdr:colOff>1362075</xdr:colOff>
                <xdr:row>51</xdr:row>
                <xdr:rowOff>0</xdr:rowOff>
              </from>
              <to>
                <xdr:col>5</xdr:col>
                <xdr:colOff>895350</xdr:colOff>
                <xdr:row>52</xdr:row>
                <xdr:rowOff>28575</xdr:rowOff>
              </to>
            </anchor>
          </controlPr>
        </control>
      </mc:Choice>
      <mc:Fallback>
        <control shapeId="1025" r:id="rId6" name="Control 1"/>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6"/>
  <sheetViews>
    <sheetView tabSelected="1" zoomScaleNormal="100" workbookViewId="0">
      <selection activeCell="D18" sqref="D18"/>
    </sheetView>
  </sheetViews>
  <sheetFormatPr defaultRowHeight="12.75" x14ac:dyDescent="0.2"/>
  <cols>
    <col min="1" max="1" width="5.7109375" style="75" customWidth="1"/>
    <col min="2" max="2" width="3.7109375" style="75" customWidth="1"/>
    <col min="3" max="4" width="35.7109375" style="75" customWidth="1"/>
    <col min="5" max="6" width="10.7109375" style="75" customWidth="1"/>
    <col min="7" max="7" width="11.7109375" style="75" customWidth="1"/>
    <col min="8" max="8" width="20.7109375" style="75" customWidth="1"/>
    <col min="9" max="16384" width="9.140625" style="75"/>
  </cols>
  <sheetData>
    <row r="1" spans="1:8" ht="18.75" customHeight="1" x14ac:dyDescent="0.3">
      <c r="A1" s="606" t="s">
        <v>126</v>
      </c>
      <c r="B1" s="606"/>
      <c r="C1" s="606"/>
      <c r="D1" s="606"/>
      <c r="E1" s="606"/>
      <c r="F1" s="606"/>
      <c r="G1" s="606"/>
      <c r="H1" s="606"/>
    </row>
    <row r="2" spans="1:8" ht="15.75" customHeight="1" x14ac:dyDescent="0.25">
      <c r="A2" s="607" t="s">
        <v>120</v>
      </c>
      <c r="B2" s="607"/>
      <c r="C2" s="607"/>
      <c r="D2" s="607"/>
      <c r="E2" s="607"/>
      <c r="F2" s="607"/>
      <c r="G2" s="607"/>
      <c r="H2" s="607"/>
    </row>
    <row r="3" spans="1:8" ht="15.75" customHeight="1" thickBot="1" x14ac:dyDescent="0.3">
      <c r="A3" s="253"/>
      <c r="B3" s="253"/>
      <c r="C3" s="282" t="s">
        <v>172</v>
      </c>
      <c r="D3" s="605"/>
      <c r="E3" s="605"/>
      <c r="F3" s="283"/>
      <c r="G3" s="608"/>
      <c r="H3" s="608"/>
    </row>
    <row r="4" spans="1:8" ht="15.75" customHeight="1" x14ac:dyDescent="0.25">
      <c r="A4" s="253"/>
      <c r="B4" s="253"/>
      <c r="C4" s="597"/>
      <c r="D4" s="597"/>
      <c r="E4" s="597"/>
      <c r="F4" s="597"/>
      <c r="G4" s="597"/>
      <c r="H4" s="597"/>
    </row>
    <row r="5" spans="1:8" ht="30" customHeight="1" x14ac:dyDescent="0.25">
      <c r="A5" s="195"/>
      <c r="B5" s="195"/>
      <c r="C5" s="278" t="s">
        <v>91</v>
      </c>
      <c r="D5" s="279" t="s">
        <v>198</v>
      </c>
      <c r="E5" s="279" t="s">
        <v>93</v>
      </c>
      <c r="F5" s="280" t="s">
        <v>94</v>
      </c>
      <c r="G5" s="280" t="s">
        <v>95</v>
      </c>
      <c r="H5" s="279" t="s">
        <v>96</v>
      </c>
    </row>
    <row r="6" spans="1:8" ht="15.75" customHeight="1" x14ac:dyDescent="0.25">
      <c r="A6" s="195"/>
      <c r="B6" s="195"/>
      <c r="C6" s="261"/>
      <c r="D6" s="261"/>
      <c r="E6" s="276"/>
      <c r="F6" s="277"/>
      <c r="G6" s="261"/>
      <c r="H6" s="276">
        <f>E6*F6*G6</f>
        <v>0</v>
      </c>
    </row>
    <row r="7" spans="1:8" ht="15.75" customHeight="1" x14ac:dyDescent="0.25">
      <c r="A7" s="195"/>
      <c r="B7" s="195"/>
      <c r="C7" s="261"/>
      <c r="D7" s="261"/>
      <c r="E7" s="276"/>
      <c r="F7" s="277"/>
      <c r="G7" s="261"/>
      <c r="H7" s="276">
        <f t="shared" ref="H7:H118" si="0">E7*F7*G7</f>
        <v>0</v>
      </c>
    </row>
    <row r="8" spans="1:8" ht="15.75" customHeight="1" x14ac:dyDescent="0.25">
      <c r="A8" s="195"/>
      <c r="B8" s="195"/>
      <c r="C8" s="261"/>
      <c r="D8" s="261"/>
      <c r="E8" s="276"/>
      <c r="F8" s="277"/>
      <c r="G8" s="261"/>
      <c r="H8" s="276">
        <f t="shared" si="0"/>
        <v>0</v>
      </c>
    </row>
    <row r="9" spans="1:8" ht="15.75" customHeight="1" x14ac:dyDescent="0.25">
      <c r="A9" s="195"/>
      <c r="B9" s="195"/>
      <c r="C9" s="261"/>
      <c r="D9" s="261"/>
      <c r="E9" s="276"/>
      <c r="F9" s="277"/>
      <c r="G9" s="261"/>
      <c r="H9" s="276">
        <f t="shared" si="0"/>
        <v>0</v>
      </c>
    </row>
    <row r="10" spans="1:8" ht="15.75" customHeight="1" x14ac:dyDescent="0.25">
      <c r="A10" s="195"/>
      <c r="B10" s="195"/>
      <c r="C10" s="261"/>
      <c r="D10" s="261"/>
      <c r="E10" s="276"/>
      <c r="F10" s="277"/>
      <c r="G10" s="261"/>
      <c r="H10" s="276">
        <f t="shared" si="0"/>
        <v>0</v>
      </c>
    </row>
    <row r="11" spans="1:8" ht="15.75" customHeight="1" x14ac:dyDescent="0.25">
      <c r="A11" s="195"/>
      <c r="B11" s="195"/>
      <c r="C11" s="261"/>
      <c r="D11" s="261"/>
      <c r="E11" s="276"/>
      <c r="F11" s="277"/>
      <c r="G11" s="261"/>
      <c r="H11" s="276">
        <f t="shared" si="0"/>
        <v>0</v>
      </c>
    </row>
    <row r="12" spans="1:8" ht="15.75" customHeight="1" x14ac:dyDescent="0.25">
      <c r="A12" s="195"/>
      <c r="B12" s="195"/>
      <c r="C12" s="261"/>
      <c r="D12" s="261"/>
      <c r="E12" s="276"/>
      <c r="F12" s="277"/>
      <c r="G12" s="261"/>
      <c r="H12" s="276">
        <f t="shared" si="0"/>
        <v>0</v>
      </c>
    </row>
    <row r="13" spans="1:8" ht="15.75" customHeight="1" x14ac:dyDescent="0.25">
      <c r="A13" s="195"/>
      <c r="B13" s="195"/>
      <c r="C13" s="261"/>
      <c r="D13" s="261"/>
      <c r="E13" s="276"/>
      <c r="F13" s="277"/>
      <c r="G13" s="261"/>
      <c r="H13" s="276">
        <f t="shared" si="0"/>
        <v>0</v>
      </c>
    </row>
    <row r="14" spans="1:8" ht="15.75" customHeight="1" x14ac:dyDescent="0.25">
      <c r="A14" s="195"/>
      <c r="B14" s="195"/>
      <c r="C14" s="261"/>
      <c r="D14" s="261"/>
      <c r="E14" s="276"/>
      <c r="F14" s="277"/>
      <c r="G14" s="261"/>
      <c r="H14" s="276">
        <f t="shared" si="0"/>
        <v>0</v>
      </c>
    </row>
    <row r="15" spans="1:8" ht="15.75" customHeight="1" x14ac:dyDescent="0.25">
      <c r="A15" s="195"/>
      <c r="B15" s="195"/>
      <c r="C15" s="261"/>
      <c r="D15" s="261"/>
      <c r="E15" s="276"/>
      <c r="F15" s="277"/>
      <c r="G15" s="261"/>
      <c r="H15" s="276">
        <f t="shared" si="0"/>
        <v>0</v>
      </c>
    </row>
    <row r="16" spans="1:8" ht="15.75" customHeight="1" x14ac:dyDescent="0.25">
      <c r="A16" s="195"/>
      <c r="B16" s="195"/>
      <c r="C16" s="261"/>
      <c r="D16" s="261"/>
      <c r="E16" s="276"/>
      <c r="F16" s="277"/>
      <c r="G16" s="261"/>
      <c r="H16" s="276">
        <f t="shared" si="0"/>
        <v>0</v>
      </c>
    </row>
    <row r="17" spans="1:8" ht="15.75" customHeight="1" x14ac:dyDescent="0.25">
      <c r="A17" s="195"/>
      <c r="B17" s="195"/>
      <c r="C17" s="261"/>
      <c r="D17" s="261"/>
      <c r="E17" s="276"/>
      <c r="F17" s="277"/>
      <c r="G17" s="261"/>
      <c r="H17" s="276">
        <f t="shared" si="0"/>
        <v>0</v>
      </c>
    </row>
    <row r="18" spans="1:8" ht="15.75" customHeight="1" x14ac:dyDescent="0.25">
      <c r="A18" s="195"/>
      <c r="B18" s="195"/>
      <c r="C18" s="261"/>
      <c r="D18" s="261"/>
      <c r="E18" s="276"/>
      <c r="F18" s="277"/>
      <c r="G18" s="261"/>
      <c r="H18" s="276">
        <f t="shared" si="0"/>
        <v>0</v>
      </c>
    </row>
    <row r="19" spans="1:8" ht="15.75" customHeight="1" x14ac:dyDescent="0.25">
      <c r="A19" s="195"/>
      <c r="B19" s="195"/>
      <c r="C19" s="261"/>
      <c r="D19" s="261"/>
      <c r="E19" s="276"/>
      <c r="F19" s="277"/>
      <c r="G19" s="261"/>
      <c r="H19" s="276">
        <f t="shared" si="0"/>
        <v>0</v>
      </c>
    </row>
    <row r="20" spans="1:8" ht="15.75" customHeight="1" x14ac:dyDescent="0.25">
      <c r="A20" s="195"/>
      <c r="B20" s="195"/>
      <c r="C20" s="261"/>
      <c r="D20" s="261"/>
      <c r="E20" s="276"/>
      <c r="F20" s="277"/>
      <c r="G20" s="261"/>
      <c r="H20" s="276">
        <f t="shared" si="0"/>
        <v>0</v>
      </c>
    </row>
    <row r="21" spans="1:8" ht="15.75" customHeight="1" x14ac:dyDescent="0.25">
      <c r="A21" s="195"/>
      <c r="B21" s="195"/>
      <c r="C21" s="261"/>
      <c r="D21" s="261"/>
      <c r="E21" s="276"/>
      <c r="F21" s="277"/>
      <c r="G21" s="261"/>
      <c r="H21" s="276">
        <f t="shared" si="0"/>
        <v>0</v>
      </c>
    </row>
    <row r="22" spans="1:8" ht="15.75" customHeight="1" x14ac:dyDescent="0.25">
      <c r="A22" s="195"/>
      <c r="B22" s="195"/>
      <c r="C22" s="261"/>
      <c r="D22" s="261"/>
      <c r="E22" s="276"/>
      <c r="F22" s="277"/>
      <c r="G22" s="261"/>
      <c r="H22" s="276">
        <f t="shared" si="0"/>
        <v>0</v>
      </c>
    </row>
    <row r="23" spans="1:8" ht="15.75" customHeight="1" x14ac:dyDescent="0.25">
      <c r="A23" s="195"/>
      <c r="B23" s="195"/>
      <c r="C23" s="261"/>
      <c r="D23" s="261"/>
      <c r="E23" s="276"/>
      <c r="F23" s="277"/>
      <c r="G23" s="261"/>
      <c r="H23" s="276">
        <f t="shared" si="0"/>
        <v>0</v>
      </c>
    </row>
    <row r="24" spans="1:8" ht="15.75" customHeight="1" x14ac:dyDescent="0.25">
      <c r="A24" s="602" t="s">
        <v>170</v>
      </c>
      <c r="B24" s="195"/>
      <c r="C24" s="261"/>
      <c r="D24" s="261"/>
      <c r="E24" s="276"/>
      <c r="F24" s="277"/>
      <c r="G24" s="261"/>
      <c r="H24" s="276">
        <f t="shared" si="0"/>
        <v>0</v>
      </c>
    </row>
    <row r="25" spans="1:8" ht="15.75" customHeight="1" x14ac:dyDescent="0.25">
      <c r="A25" s="603"/>
      <c r="B25" s="196"/>
      <c r="C25" s="261"/>
      <c r="D25" s="261"/>
      <c r="E25" s="276"/>
      <c r="F25" s="277"/>
      <c r="G25" s="261"/>
      <c r="H25" s="276">
        <f t="shared" si="0"/>
        <v>0</v>
      </c>
    </row>
    <row r="26" spans="1:8" ht="15.75" customHeight="1" x14ac:dyDescent="0.25">
      <c r="A26" s="603"/>
      <c r="B26" s="196"/>
      <c r="C26" s="261"/>
      <c r="D26" s="261"/>
      <c r="E26" s="276"/>
      <c r="F26" s="277"/>
      <c r="G26" s="261"/>
      <c r="H26" s="276">
        <f t="shared" si="0"/>
        <v>0</v>
      </c>
    </row>
    <row r="27" spans="1:8" ht="15.75" customHeight="1" x14ac:dyDescent="0.25">
      <c r="A27" s="603"/>
      <c r="B27" s="196"/>
      <c r="C27" s="261"/>
      <c r="D27" s="261"/>
      <c r="E27" s="276"/>
      <c r="F27" s="277"/>
      <c r="G27" s="261"/>
      <c r="H27" s="276">
        <f t="shared" si="0"/>
        <v>0</v>
      </c>
    </row>
    <row r="28" spans="1:8" ht="15.75" customHeight="1" x14ac:dyDescent="0.25">
      <c r="A28" s="603"/>
      <c r="B28" s="196"/>
      <c r="C28" s="261"/>
      <c r="D28" s="261"/>
      <c r="E28" s="276"/>
      <c r="F28" s="277"/>
      <c r="G28" s="261"/>
      <c r="H28" s="276">
        <f t="shared" si="0"/>
        <v>0</v>
      </c>
    </row>
    <row r="29" spans="1:8" ht="15.75" customHeight="1" x14ac:dyDescent="0.25">
      <c r="A29" s="603"/>
      <c r="B29" s="196"/>
      <c r="C29" s="261"/>
      <c r="D29" s="261"/>
      <c r="E29" s="276"/>
      <c r="F29" s="277"/>
      <c r="G29" s="261"/>
      <c r="H29" s="276">
        <f t="shared" si="0"/>
        <v>0</v>
      </c>
    </row>
    <row r="30" spans="1:8" ht="15.75" customHeight="1" x14ac:dyDescent="0.25">
      <c r="A30" s="603"/>
      <c r="B30" s="196"/>
      <c r="C30" s="261"/>
      <c r="D30" s="261"/>
      <c r="E30" s="276"/>
      <c r="F30" s="277"/>
      <c r="G30" s="261"/>
      <c r="H30" s="276">
        <f t="shared" si="0"/>
        <v>0</v>
      </c>
    </row>
    <row r="31" spans="1:8" ht="15.75" customHeight="1" x14ac:dyDescent="0.25">
      <c r="A31" s="603"/>
      <c r="B31" s="196"/>
      <c r="C31" s="261"/>
      <c r="D31" s="261"/>
      <c r="E31" s="276"/>
      <c r="F31" s="277"/>
      <c r="G31" s="261"/>
      <c r="H31" s="276">
        <f t="shared" si="0"/>
        <v>0</v>
      </c>
    </row>
    <row r="32" spans="1:8" ht="15.75" customHeight="1" x14ac:dyDescent="0.25">
      <c r="A32" s="603"/>
      <c r="B32" s="196"/>
      <c r="C32" s="261"/>
      <c r="D32" s="261"/>
      <c r="E32" s="276"/>
      <c r="F32" s="277"/>
      <c r="G32" s="261"/>
      <c r="H32" s="276">
        <f t="shared" si="0"/>
        <v>0</v>
      </c>
    </row>
    <row r="33" spans="1:8" ht="15.75" customHeight="1" x14ac:dyDescent="0.25">
      <c r="A33" s="604"/>
      <c r="B33" s="196"/>
      <c r="C33" s="261"/>
      <c r="D33" s="261"/>
      <c r="E33" s="276"/>
      <c r="F33" s="277"/>
      <c r="G33" s="261"/>
      <c r="H33" s="276">
        <f t="shared" si="0"/>
        <v>0</v>
      </c>
    </row>
    <row r="34" spans="1:8" ht="30" customHeight="1" x14ac:dyDescent="0.25">
      <c r="C34" s="278" t="s">
        <v>91</v>
      </c>
      <c r="D34" s="279" t="s">
        <v>198</v>
      </c>
      <c r="E34" s="279" t="s">
        <v>93</v>
      </c>
      <c r="F34" s="280" t="s">
        <v>94</v>
      </c>
      <c r="G34" s="280" t="s">
        <v>95</v>
      </c>
      <c r="H34" s="279" t="s">
        <v>96</v>
      </c>
    </row>
    <row r="35" spans="1:8" ht="15.75" customHeight="1" x14ac:dyDescent="0.25">
      <c r="C35" s="261"/>
      <c r="D35" s="261"/>
      <c r="E35" s="276"/>
      <c r="F35" s="277"/>
      <c r="G35" s="261"/>
      <c r="H35" s="276">
        <f t="shared" si="0"/>
        <v>0</v>
      </c>
    </row>
    <row r="36" spans="1:8" ht="15.75" customHeight="1" x14ac:dyDescent="0.25">
      <c r="C36" s="261"/>
      <c r="D36" s="261"/>
      <c r="E36" s="276"/>
      <c r="F36" s="277"/>
      <c r="G36" s="261"/>
      <c r="H36" s="276">
        <f t="shared" si="0"/>
        <v>0</v>
      </c>
    </row>
    <row r="37" spans="1:8" ht="15.75" customHeight="1" x14ac:dyDescent="0.25">
      <c r="C37" s="261"/>
      <c r="D37" s="261"/>
      <c r="E37" s="276"/>
      <c r="F37" s="277"/>
      <c r="G37" s="261"/>
      <c r="H37" s="276">
        <f t="shared" si="0"/>
        <v>0</v>
      </c>
    </row>
    <row r="38" spans="1:8" ht="15.75" customHeight="1" x14ac:dyDescent="0.25">
      <c r="C38" s="261"/>
      <c r="D38" s="261"/>
      <c r="E38" s="276"/>
      <c r="F38" s="277"/>
      <c r="G38" s="261"/>
      <c r="H38" s="276">
        <f t="shared" si="0"/>
        <v>0</v>
      </c>
    </row>
    <row r="39" spans="1:8" ht="15.75" customHeight="1" x14ac:dyDescent="0.25">
      <c r="C39" s="261"/>
      <c r="D39" s="261"/>
      <c r="E39" s="276"/>
      <c r="F39" s="277"/>
      <c r="G39" s="261"/>
      <c r="H39" s="276">
        <f t="shared" si="0"/>
        <v>0</v>
      </c>
    </row>
    <row r="40" spans="1:8" ht="15.75" customHeight="1" x14ac:dyDescent="0.25">
      <c r="C40" s="261"/>
      <c r="D40" s="261"/>
      <c r="E40" s="276"/>
      <c r="F40" s="277"/>
      <c r="G40" s="261"/>
      <c r="H40" s="276">
        <f t="shared" si="0"/>
        <v>0</v>
      </c>
    </row>
    <row r="41" spans="1:8" ht="15.75" customHeight="1" x14ac:dyDescent="0.25">
      <c r="C41" s="261"/>
      <c r="D41" s="261"/>
      <c r="E41" s="276"/>
      <c r="F41" s="277"/>
      <c r="G41" s="261"/>
      <c r="H41" s="276">
        <f t="shared" si="0"/>
        <v>0</v>
      </c>
    </row>
    <row r="42" spans="1:8" ht="15.75" customHeight="1" x14ac:dyDescent="0.25">
      <c r="C42" s="261"/>
      <c r="D42" s="261"/>
      <c r="E42" s="276"/>
      <c r="F42" s="277"/>
      <c r="G42" s="261"/>
      <c r="H42" s="276">
        <f t="shared" si="0"/>
        <v>0</v>
      </c>
    </row>
    <row r="43" spans="1:8" ht="15.75" customHeight="1" x14ac:dyDescent="0.25">
      <c r="C43" s="261"/>
      <c r="D43" s="261"/>
      <c r="E43" s="276"/>
      <c r="F43" s="277"/>
      <c r="G43" s="261"/>
      <c r="H43" s="276">
        <f t="shared" si="0"/>
        <v>0</v>
      </c>
    </row>
    <row r="44" spans="1:8" ht="15.75" customHeight="1" x14ac:dyDescent="0.25">
      <c r="C44" s="261"/>
      <c r="D44" s="261"/>
      <c r="E44" s="276"/>
      <c r="F44" s="277"/>
      <c r="G44" s="261"/>
      <c r="H44" s="276">
        <f t="shared" si="0"/>
        <v>0</v>
      </c>
    </row>
    <row r="45" spans="1:8" ht="15.75" customHeight="1" x14ac:dyDescent="0.25">
      <c r="C45" s="261"/>
      <c r="D45" s="261"/>
      <c r="E45" s="276"/>
      <c r="F45" s="277"/>
      <c r="G45" s="261"/>
      <c r="H45" s="276">
        <f t="shared" si="0"/>
        <v>0</v>
      </c>
    </row>
    <row r="46" spans="1:8" ht="15.75" customHeight="1" x14ac:dyDescent="0.25">
      <c r="C46" s="261"/>
      <c r="D46" s="261"/>
      <c r="E46" s="276"/>
      <c r="F46" s="277"/>
      <c r="G46" s="261"/>
      <c r="H46" s="276">
        <f t="shared" si="0"/>
        <v>0</v>
      </c>
    </row>
    <row r="47" spans="1:8" ht="15.75" customHeight="1" x14ac:dyDescent="0.25">
      <c r="C47" s="261"/>
      <c r="D47" s="261"/>
      <c r="E47" s="276"/>
      <c r="F47" s="277"/>
      <c r="G47" s="261"/>
      <c r="H47" s="276">
        <f t="shared" si="0"/>
        <v>0</v>
      </c>
    </row>
    <row r="48" spans="1:8" ht="15.75" customHeight="1" x14ac:dyDescent="0.25">
      <c r="C48" s="261"/>
      <c r="D48" s="261"/>
      <c r="E48" s="276"/>
      <c r="F48" s="277"/>
      <c r="G48" s="261"/>
      <c r="H48" s="276">
        <f t="shared" si="0"/>
        <v>0</v>
      </c>
    </row>
    <row r="49" spans="1:8" ht="15.75" customHeight="1" x14ac:dyDescent="0.25">
      <c r="C49" s="261"/>
      <c r="D49" s="261"/>
      <c r="E49" s="276"/>
      <c r="F49" s="277"/>
      <c r="G49" s="261"/>
      <c r="H49" s="276">
        <f t="shared" si="0"/>
        <v>0</v>
      </c>
    </row>
    <row r="50" spans="1:8" ht="15.75" customHeight="1" x14ac:dyDescent="0.25">
      <c r="C50" s="261"/>
      <c r="D50" s="261"/>
      <c r="E50" s="276"/>
      <c r="F50" s="277"/>
      <c r="G50" s="261"/>
      <c r="H50" s="276">
        <f t="shared" si="0"/>
        <v>0</v>
      </c>
    </row>
    <row r="51" spans="1:8" ht="15.75" customHeight="1" x14ac:dyDescent="0.25">
      <c r="C51" s="261"/>
      <c r="D51" s="261"/>
      <c r="E51" s="276"/>
      <c r="F51" s="277"/>
      <c r="G51" s="261"/>
      <c r="H51" s="276">
        <f t="shared" si="0"/>
        <v>0</v>
      </c>
    </row>
    <row r="52" spans="1:8" ht="15.75" customHeight="1" x14ac:dyDescent="0.25">
      <c r="C52" s="261"/>
      <c r="D52" s="261"/>
      <c r="E52" s="276"/>
      <c r="F52" s="277"/>
      <c r="G52" s="261"/>
      <c r="H52" s="276">
        <f t="shared" si="0"/>
        <v>0</v>
      </c>
    </row>
    <row r="53" spans="1:8" ht="15.75" customHeight="1" x14ac:dyDescent="0.25">
      <c r="C53" s="261"/>
      <c r="D53" s="261"/>
      <c r="E53" s="276"/>
      <c r="F53" s="277"/>
      <c r="G53" s="261"/>
      <c r="H53" s="276">
        <f t="shared" si="0"/>
        <v>0</v>
      </c>
    </row>
    <row r="54" spans="1:8" ht="15.75" customHeight="1" x14ac:dyDescent="0.25">
      <c r="C54" s="261"/>
      <c r="D54" s="261"/>
      <c r="E54" s="276"/>
      <c r="F54" s="277"/>
      <c r="G54" s="261"/>
      <c r="H54" s="276">
        <f t="shared" si="0"/>
        <v>0</v>
      </c>
    </row>
    <row r="55" spans="1:8" ht="15.75" customHeight="1" x14ac:dyDescent="0.25">
      <c r="A55" s="602" t="s">
        <v>170</v>
      </c>
      <c r="C55" s="261"/>
      <c r="D55" s="261"/>
      <c r="E55" s="276"/>
      <c r="F55" s="277"/>
      <c r="G55" s="261"/>
      <c r="H55" s="276">
        <f t="shared" si="0"/>
        <v>0</v>
      </c>
    </row>
    <row r="56" spans="1:8" ht="15.75" customHeight="1" x14ac:dyDescent="0.25">
      <c r="A56" s="603"/>
      <c r="B56" s="77"/>
      <c r="C56" s="261"/>
      <c r="D56" s="261"/>
      <c r="E56" s="276"/>
      <c r="F56" s="277"/>
      <c r="G56" s="261"/>
      <c r="H56" s="276">
        <f t="shared" si="0"/>
        <v>0</v>
      </c>
    </row>
    <row r="57" spans="1:8" ht="15.75" customHeight="1" x14ac:dyDescent="0.25">
      <c r="A57" s="603"/>
      <c r="B57" s="77"/>
      <c r="C57" s="261"/>
      <c r="D57" s="261"/>
      <c r="E57" s="276"/>
      <c r="F57" s="277"/>
      <c r="G57" s="261"/>
      <c r="H57" s="276">
        <f t="shared" si="0"/>
        <v>0</v>
      </c>
    </row>
    <row r="58" spans="1:8" ht="15.75" customHeight="1" x14ac:dyDescent="0.25">
      <c r="A58" s="603"/>
      <c r="B58" s="77"/>
      <c r="C58" s="261"/>
      <c r="D58" s="261"/>
      <c r="E58" s="276"/>
      <c r="F58" s="277"/>
      <c r="G58" s="261"/>
      <c r="H58" s="276">
        <f t="shared" si="0"/>
        <v>0</v>
      </c>
    </row>
    <row r="59" spans="1:8" ht="15.75" customHeight="1" x14ac:dyDescent="0.25">
      <c r="A59" s="603"/>
      <c r="B59" s="77"/>
      <c r="C59" s="261"/>
      <c r="D59" s="261"/>
      <c r="E59" s="276"/>
      <c r="F59" s="277"/>
      <c r="G59" s="261"/>
      <c r="H59" s="276">
        <f t="shared" si="0"/>
        <v>0</v>
      </c>
    </row>
    <row r="60" spans="1:8" ht="15.75" customHeight="1" x14ac:dyDescent="0.25">
      <c r="A60" s="603"/>
      <c r="B60" s="77"/>
      <c r="C60" s="261"/>
      <c r="D60" s="261"/>
      <c r="E60" s="276"/>
      <c r="F60" s="277"/>
      <c r="G60" s="261"/>
      <c r="H60" s="276">
        <f t="shared" si="0"/>
        <v>0</v>
      </c>
    </row>
    <row r="61" spans="1:8" ht="15.75" customHeight="1" x14ac:dyDescent="0.25">
      <c r="A61" s="603"/>
      <c r="B61" s="77"/>
      <c r="C61" s="261"/>
      <c r="D61" s="261"/>
      <c r="E61" s="276"/>
      <c r="F61" s="277"/>
      <c r="G61" s="261"/>
      <c r="H61" s="276">
        <f t="shared" si="0"/>
        <v>0</v>
      </c>
    </row>
    <row r="62" spans="1:8" ht="15.75" customHeight="1" x14ac:dyDescent="0.25">
      <c r="A62" s="603"/>
      <c r="B62" s="77"/>
      <c r="C62" s="261"/>
      <c r="D62" s="261"/>
      <c r="E62" s="276"/>
      <c r="F62" s="277"/>
      <c r="G62" s="261"/>
      <c r="H62" s="276">
        <f t="shared" si="0"/>
        <v>0</v>
      </c>
    </row>
    <row r="63" spans="1:8" ht="15.75" customHeight="1" x14ac:dyDescent="0.25">
      <c r="A63" s="603"/>
      <c r="B63" s="77"/>
      <c r="C63" s="261"/>
      <c r="D63" s="261"/>
      <c r="E63" s="276"/>
      <c r="F63" s="277"/>
      <c r="G63" s="261"/>
      <c r="H63" s="276">
        <f t="shared" si="0"/>
        <v>0</v>
      </c>
    </row>
    <row r="64" spans="1:8" ht="15.75" customHeight="1" x14ac:dyDescent="0.25">
      <c r="A64" s="604"/>
      <c r="B64" s="77"/>
      <c r="C64" s="261"/>
      <c r="D64" s="261"/>
      <c r="E64" s="276"/>
      <c r="F64" s="277"/>
      <c r="G64" s="261"/>
      <c r="H64" s="276">
        <f t="shared" si="0"/>
        <v>0</v>
      </c>
    </row>
    <row r="65" spans="3:8" ht="30" customHeight="1" x14ac:dyDescent="0.25">
      <c r="C65" s="278" t="s">
        <v>91</v>
      </c>
      <c r="D65" s="279" t="s">
        <v>198</v>
      </c>
      <c r="E65" s="279" t="s">
        <v>93</v>
      </c>
      <c r="F65" s="280" t="s">
        <v>94</v>
      </c>
      <c r="G65" s="280" t="s">
        <v>95</v>
      </c>
      <c r="H65" s="279" t="s">
        <v>96</v>
      </c>
    </row>
    <row r="66" spans="3:8" ht="15.75" customHeight="1" x14ac:dyDescent="0.25">
      <c r="C66" s="261"/>
      <c r="D66" s="261"/>
      <c r="E66" s="276"/>
      <c r="F66" s="277"/>
      <c r="G66" s="261"/>
      <c r="H66" s="276">
        <f t="shared" si="0"/>
        <v>0</v>
      </c>
    </row>
    <row r="67" spans="3:8" ht="15.75" customHeight="1" x14ac:dyDescent="0.25">
      <c r="C67" s="261"/>
      <c r="D67" s="261"/>
      <c r="E67" s="276"/>
      <c r="F67" s="277"/>
      <c r="G67" s="261"/>
      <c r="H67" s="276">
        <f t="shared" si="0"/>
        <v>0</v>
      </c>
    </row>
    <row r="68" spans="3:8" ht="15.75" customHeight="1" x14ac:dyDescent="0.25">
      <c r="C68" s="261"/>
      <c r="D68" s="261"/>
      <c r="E68" s="276"/>
      <c r="F68" s="277"/>
      <c r="G68" s="261"/>
      <c r="H68" s="276">
        <f t="shared" si="0"/>
        <v>0</v>
      </c>
    </row>
    <row r="69" spans="3:8" ht="15.75" customHeight="1" x14ac:dyDescent="0.25">
      <c r="C69" s="261"/>
      <c r="D69" s="261"/>
      <c r="E69" s="276"/>
      <c r="F69" s="277"/>
      <c r="G69" s="261"/>
      <c r="H69" s="276">
        <f t="shared" si="0"/>
        <v>0</v>
      </c>
    </row>
    <row r="70" spans="3:8" ht="15.75" customHeight="1" x14ac:dyDescent="0.25">
      <c r="C70" s="261"/>
      <c r="D70" s="261"/>
      <c r="E70" s="276"/>
      <c r="F70" s="277"/>
      <c r="G70" s="261"/>
      <c r="H70" s="276">
        <f t="shared" si="0"/>
        <v>0</v>
      </c>
    </row>
    <row r="71" spans="3:8" ht="15.75" customHeight="1" x14ac:dyDescent="0.25">
      <c r="C71" s="261"/>
      <c r="D71" s="261"/>
      <c r="E71" s="276"/>
      <c r="F71" s="277"/>
      <c r="G71" s="261"/>
      <c r="H71" s="276">
        <f t="shared" si="0"/>
        <v>0</v>
      </c>
    </row>
    <row r="72" spans="3:8" ht="15.75" customHeight="1" x14ac:dyDescent="0.25">
      <c r="C72" s="261"/>
      <c r="D72" s="261"/>
      <c r="E72" s="276"/>
      <c r="F72" s="277"/>
      <c r="G72" s="261"/>
      <c r="H72" s="276">
        <f t="shared" si="0"/>
        <v>0</v>
      </c>
    </row>
    <row r="73" spans="3:8" ht="15.75" customHeight="1" x14ac:dyDescent="0.25">
      <c r="C73" s="261"/>
      <c r="D73" s="261"/>
      <c r="E73" s="276"/>
      <c r="F73" s="277"/>
      <c r="G73" s="261"/>
      <c r="H73" s="276">
        <f t="shared" si="0"/>
        <v>0</v>
      </c>
    </row>
    <row r="74" spans="3:8" ht="15.75" customHeight="1" x14ac:dyDescent="0.25">
      <c r="C74" s="261"/>
      <c r="D74" s="261"/>
      <c r="E74" s="276"/>
      <c r="F74" s="277"/>
      <c r="G74" s="261"/>
      <c r="H74" s="276">
        <f t="shared" si="0"/>
        <v>0</v>
      </c>
    </row>
    <row r="75" spans="3:8" ht="15.75" customHeight="1" x14ac:dyDescent="0.25">
      <c r="C75" s="261"/>
      <c r="D75" s="261"/>
      <c r="E75" s="276"/>
      <c r="F75" s="277"/>
      <c r="G75" s="261"/>
      <c r="H75" s="276">
        <f t="shared" si="0"/>
        <v>0</v>
      </c>
    </row>
    <row r="76" spans="3:8" ht="15.75" customHeight="1" x14ac:dyDescent="0.25">
      <c r="C76" s="261"/>
      <c r="D76" s="261"/>
      <c r="E76" s="276"/>
      <c r="F76" s="277"/>
      <c r="G76" s="261"/>
      <c r="H76" s="276">
        <f t="shared" si="0"/>
        <v>0</v>
      </c>
    </row>
    <row r="77" spans="3:8" ht="15.75" customHeight="1" x14ac:dyDescent="0.25">
      <c r="C77" s="261"/>
      <c r="D77" s="261"/>
      <c r="E77" s="276"/>
      <c r="F77" s="277"/>
      <c r="G77" s="261"/>
      <c r="H77" s="276">
        <f t="shared" si="0"/>
        <v>0</v>
      </c>
    </row>
    <row r="78" spans="3:8" ht="15.75" customHeight="1" x14ac:dyDescent="0.25">
      <c r="C78" s="261"/>
      <c r="D78" s="261"/>
      <c r="E78" s="276"/>
      <c r="F78" s="277"/>
      <c r="G78" s="261"/>
      <c r="H78" s="276">
        <f t="shared" si="0"/>
        <v>0</v>
      </c>
    </row>
    <row r="79" spans="3:8" ht="15.75" customHeight="1" x14ac:dyDescent="0.25">
      <c r="C79" s="261"/>
      <c r="D79" s="261"/>
      <c r="E79" s="276"/>
      <c r="F79" s="277"/>
      <c r="G79" s="261"/>
      <c r="H79" s="276">
        <f t="shared" si="0"/>
        <v>0</v>
      </c>
    </row>
    <row r="80" spans="3:8" ht="15.75" customHeight="1" x14ac:dyDescent="0.25">
      <c r="C80" s="261"/>
      <c r="D80" s="261"/>
      <c r="E80" s="276"/>
      <c r="F80" s="277"/>
      <c r="G80" s="261"/>
      <c r="H80" s="276">
        <f t="shared" si="0"/>
        <v>0</v>
      </c>
    </row>
    <row r="81" spans="1:8" ht="15.75" customHeight="1" x14ac:dyDescent="0.25">
      <c r="C81" s="261"/>
      <c r="D81" s="261"/>
      <c r="E81" s="276"/>
      <c r="F81" s="277"/>
      <c r="G81" s="261"/>
      <c r="H81" s="276">
        <f t="shared" si="0"/>
        <v>0</v>
      </c>
    </row>
    <row r="82" spans="1:8" ht="15.75" customHeight="1" x14ac:dyDescent="0.25">
      <c r="C82" s="261"/>
      <c r="D82" s="261"/>
      <c r="E82" s="276"/>
      <c r="F82" s="277"/>
      <c r="G82" s="261"/>
      <c r="H82" s="276">
        <f t="shared" si="0"/>
        <v>0</v>
      </c>
    </row>
    <row r="83" spans="1:8" ht="15.75" customHeight="1" x14ac:dyDescent="0.25">
      <c r="A83" s="78"/>
      <c r="B83" s="77"/>
      <c r="C83" s="261"/>
      <c r="D83" s="261"/>
      <c r="E83" s="276"/>
      <c r="F83" s="277"/>
      <c r="G83" s="261"/>
      <c r="H83" s="276">
        <f t="shared" si="0"/>
        <v>0</v>
      </c>
    </row>
    <row r="84" spans="1:8" ht="15.75" customHeight="1" x14ac:dyDescent="0.25">
      <c r="A84" s="78"/>
      <c r="B84" s="77"/>
      <c r="C84" s="261"/>
      <c r="D84" s="261"/>
      <c r="E84" s="276"/>
      <c r="F84" s="277"/>
      <c r="G84" s="261"/>
      <c r="H84" s="276">
        <f t="shared" si="0"/>
        <v>0</v>
      </c>
    </row>
    <row r="85" spans="1:8" ht="15.75" customHeight="1" x14ac:dyDescent="0.25">
      <c r="A85" s="78"/>
      <c r="B85" s="77"/>
      <c r="C85" s="261"/>
      <c r="D85" s="261"/>
      <c r="E85" s="276"/>
      <c r="F85" s="277"/>
      <c r="G85" s="261"/>
      <c r="H85" s="276">
        <f t="shared" si="0"/>
        <v>0</v>
      </c>
    </row>
    <row r="86" spans="1:8" ht="15.75" customHeight="1" x14ac:dyDescent="0.25">
      <c r="A86" s="602" t="s">
        <v>170</v>
      </c>
      <c r="B86" s="77"/>
      <c r="C86" s="261"/>
      <c r="D86" s="261"/>
      <c r="E86" s="276"/>
      <c r="F86" s="277"/>
      <c r="G86" s="261"/>
      <c r="H86" s="276">
        <f t="shared" si="0"/>
        <v>0</v>
      </c>
    </row>
    <row r="87" spans="1:8" ht="15.75" customHeight="1" x14ac:dyDescent="0.25">
      <c r="A87" s="603"/>
      <c r="B87" s="77"/>
      <c r="C87" s="261"/>
      <c r="D87" s="261"/>
      <c r="E87" s="276"/>
      <c r="F87" s="277"/>
      <c r="G87" s="261"/>
      <c r="H87" s="276">
        <f t="shared" si="0"/>
        <v>0</v>
      </c>
    </row>
    <row r="88" spans="1:8" ht="15.75" customHeight="1" x14ac:dyDescent="0.25">
      <c r="A88" s="603"/>
      <c r="B88" s="77"/>
      <c r="C88" s="261"/>
      <c r="D88" s="261"/>
      <c r="E88" s="276"/>
      <c r="F88" s="277"/>
      <c r="G88" s="261"/>
      <c r="H88" s="276">
        <f t="shared" si="0"/>
        <v>0</v>
      </c>
    </row>
    <row r="89" spans="1:8" ht="15.75" customHeight="1" x14ac:dyDescent="0.25">
      <c r="A89" s="603"/>
      <c r="B89" s="77"/>
      <c r="C89" s="261"/>
      <c r="D89" s="261"/>
      <c r="E89" s="276"/>
      <c r="F89" s="277"/>
      <c r="G89" s="261"/>
      <c r="H89" s="276">
        <f t="shared" si="0"/>
        <v>0</v>
      </c>
    </row>
    <row r="90" spans="1:8" ht="15.75" customHeight="1" x14ac:dyDescent="0.25">
      <c r="A90" s="603"/>
      <c r="B90" s="77"/>
      <c r="C90" s="261"/>
      <c r="D90" s="261"/>
      <c r="E90" s="276"/>
      <c r="F90" s="277"/>
      <c r="G90" s="261"/>
      <c r="H90" s="276">
        <f t="shared" si="0"/>
        <v>0</v>
      </c>
    </row>
    <row r="91" spans="1:8" ht="15.75" customHeight="1" x14ac:dyDescent="0.25">
      <c r="A91" s="603"/>
      <c r="B91" s="77"/>
      <c r="C91" s="261"/>
      <c r="D91" s="261"/>
      <c r="E91" s="276"/>
      <c r="F91" s="277"/>
      <c r="G91" s="261"/>
      <c r="H91" s="276">
        <f t="shared" si="0"/>
        <v>0</v>
      </c>
    </row>
    <row r="92" spans="1:8" ht="15.75" customHeight="1" x14ac:dyDescent="0.25">
      <c r="A92" s="603"/>
      <c r="B92" s="77"/>
      <c r="C92" s="261"/>
      <c r="D92" s="261"/>
      <c r="E92" s="276"/>
      <c r="F92" s="277"/>
      <c r="G92" s="261"/>
      <c r="H92" s="276">
        <f t="shared" si="0"/>
        <v>0</v>
      </c>
    </row>
    <row r="93" spans="1:8" ht="15.75" customHeight="1" x14ac:dyDescent="0.25">
      <c r="A93" s="603"/>
      <c r="B93" s="77"/>
      <c r="C93" s="261"/>
      <c r="D93" s="261"/>
      <c r="E93" s="276"/>
      <c r="F93" s="277"/>
      <c r="G93" s="261"/>
      <c r="H93" s="276">
        <f t="shared" si="0"/>
        <v>0</v>
      </c>
    </row>
    <row r="94" spans="1:8" ht="15.75" customHeight="1" x14ac:dyDescent="0.25">
      <c r="A94" s="603"/>
      <c r="B94" s="77"/>
      <c r="C94" s="261"/>
      <c r="D94" s="261"/>
      <c r="E94" s="276"/>
      <c r="F94" s="277"/>
      <c r="G94" s="261"/>
      <c r="H94" s="276">
        <f t="shared" si="0"/>
        <v>0</v>
      </c>
    </row>
    <row r="95" spans="1:8" ht="15.75" customHeight="1" x14ac:dyDescent="0.25">
      <c r="A95" s="604"/>
      <c r="B95" s="77"/>
      <c r="C95" s="261"/>
      <c r="D95" s="261"/>
      <c r="E95" s="276"/>
      <c r="F95" s="277"/>
      <c r="G95" s="261"/>
      <c r="H95" s="276">
        <f t="shared" si="0"/>
        <v>0</v>
      </c>
    </row>
    <row r="96" spans="1:8" ht="30" customHeight="1" x14ac:dyDescent="0.25">
      <c r="C96" s="278" t="s">
        <v>91</v>
      </c>
      <c r="D96" s="279" t="s">
        <v>198</v>
      </c>
      <c r="E96" s="279" t="s">
        <v>93</v>
      </c>
      <c r="F96" s="280" t="s">
        <v>94</v>
      </c>
      <c r="G96" s="280" t="s">
        <v>95</v>
      </c>
      <c r="H96" s="279" t="s">
        <v>96</v>
      </c>
    </row>
    <row r="97" spans="1:8" ht="15.75" customHeight="1" x14ac:dyDescent="0.25">
      <c r="C97" s="261"/>
      <c r="D97" s="261"/>
      <c r="E97" s="276"/>
      <c r="F97" s="277"/>
      <c r="G97" s="261"/>
      <c r="H97" s="276">
        <f t="shared" si="0"/>
        <v>0</v>
      </c>
    </row>
    <row r="98" spans="1:8" ht="15.75" customHeight="1" x14ac:dyDescent="0.25">
      <c r="C98" s="261"/>
      <c r="D98" s="261"/>
      <c r="E98" s="276"/>
      <c r="F98" s="277"/>
      <c r="G98" s="261"/>
      <c r="H98" s="276">
        <f t="shared" si="0"/>
        <v>0</v>
      </c>
    </row>
    <row r="99" spans="1:8" ht="15.75" customHeight="1" x14ac:dyDescent="0.25">
      <c r="C99" s="261"/>
      <c r="D99" s="261"/>
      <c r="E99" s="276"/>
      <c r="F99" s="277"/>
      <c r="G99" s="261"/>
      <c r="H99" s="276">
        <f t="shared" si="0"/>
        <v>0</v>
      </c>
    </row>
    <row r="100" spans="1:8" ht="15.75" customHeight="1" x14ac:dyDescent="0.25">
      <c r="C100" s="261"/>
      <c r="D100" s="261"/>
      <c r="E100" s="276"/>
      <c r="F100" s="277"/>
      <c r="G100" s="261"/>
      <c r="H100" s="276">
        <f t="shared" si="0"/>
        <v>0</v>
      </c>
    </row>
    <row r="101" spans="1:8" ht="15.75" customHeight="1" x14ac:dyDescent="0.25">
      <c r="C101" s="261"/>
      <c r="D101" s="261"/>
      <c r="E101" s="276"/>
      <c r="F101" s="277"/>
      <c r="G101" s="261"/>
      <c r="H101" s="276">
        <f t="shared" si="0"/>
        <v>0</v>
      </c>
    </row>
    <row r="102" spans="1:8" ht="15.75" customHeight="1" x14ac:dyDescent="0.25">
      <c r="C102" s="261"/>
      <c r="D102" s="261"/>
      <c r="E102" s="276"/>
      <c r="F102" s="277"/>
      <c r="G102" s="261"/>
      <c r="H102" s="276">
        <f t="shared" si="0"/>
        <v>0</v>
      </c>
    </row>
    <row r="103" spans="1:8" ht="15.75" customHeight="1" x14ac:dyDescent="0.25">
      <c r="C103" s="261"/>
      <c r="D103" s="261"/>
      <c r="E103" s="276"/>
      <c r="F103" s="277"/>
      <c r="G103" s="261"/>
      <c r="H103" s="276">
        <f t="shared" si="0"/>
        <v>0</v>
      </c>
    </row>
    <row r="104" spans="1:8" ht="15.75" customHeight="1" x14ac:dyDescent="0.25">
      <c r="C104" s="261"/>
      <c r="D104" s="261"/>
      <c r="E104" s="276"/>
      <c r="F104" s="277"/>
      <c r="G104" s="261"/>
      <c r="H104" s="276">
        <f t="shared" si="0"/>
        <v>0</v>
      </c>
    </row>
    <row r="105" spans="1:8" ht="15.75" customHeight="1" x14ac:dyDescent="0.25">
      <c r="A105" s="198"/>
      <c r="C105" s="261"/>
      <c r="D105" s="261"/>
      <c r="E105" s="276"/>
      <c r="F105" s="277"/>
      <c r="G105" s="261"/>
      <c r="H105" s="276">
        <f t="shared" si="0"/>
        <v>0</v>
      </c>
    </row>
    <row r="106" spans="1:8" ht="15.75" customHeight="1" x14ac:dyDescent="0.25">
      <c r="A106" s="198"/>
      <c r="C106" s="261"/>
      <c r="D106" s="261"/>
      <c r="E106" s="276"/>
      <c r="F106" s="277"/>
      <c r="G106" s="261"/>
      <c r="H106" s="276">
        <f t="shared" si="0"/>
        <v>0</v>
      </c>
    </row>
    <row r="107" spans="1:8" ht="15.75" customHeight="1" x14ac:dyDescent="0.25">
      <c r="A107" s="198"/>
      <c r="C107" s="261"/>
      <c r="D107" s="261"/>
      <c r="E107" s="276"/>
      <c r="F107" s="277"/>
      <c r="G107" s="261"/>
      <c r="H107" s="276">
        <f t="shared" si="0"/>
        <v>0</v>
      </c>
    </row>
    <row r="108" spans="1:8" ht="15.75" customHeight="1" x14ac:dyDescent="0.25">
      <c r="A108" s="198"/>
      <c r="C108" s="261"/>
      <c r="D108" s="261"/>
      <c r="E108" s="276"/>
      <c r="F108" s="277"/>
      <c r="G108" s="261"/>
      <c r="H108" s="276">
        <f t="shared" si="0"/>
        <v>0</v>
      </c>
    </row>
    <row r="109" spans="1:8" ht="15.75" customHeight="1" x14ac:dyDescent="0.25">
      <c r="A109" s="198"/>
      <c r="C109" s="261"/>
      <c r="D109" s="261"/>
      <c r="E109" s="276"/>
      <c r="F109" s="277"/>
      <c r="G109" s="261"/>
      <c r="H109" s="276">
        <f t="shared" si="0"/>
        <v>0</v>
      </c>
    </row>
    <row r="110" spans="1:8" ht="15.75" customHeight="1" x14ac:dyDescent="0.25">
      <c r="A110" s="198"/>
      <c r="C110" s="261"/>
      <c r="D110" s="261"/>
      <c r="E110" s="276"/>
      <c r="F110" s="277"/>
      <c r="G110" s="261"/>
      <c r="H110" s="276">
        <f t="shared" si="0"/>
        <v>0</v>
      </c>
    </row>
    <row r="111" spans="1:8" ht="15.75" customHeight="1" x14ac:dyDescent="0.25">
      <c r="A111" s="198"/>
      <c r="C111" s="261"/>
      <c r="D111" s="261"/>
      <c r="E111" s="276"/>
      <c r="F111" s="277"/>
      <c r="G111" s="261"/>
      <c r="H111" s="276">
        <f t="shared" si="0"/>
        <v>0</v>
      </c>
    </row>
    <row r="112" spans="1:8" ht="15.75" customHeight="1" x14ac:dyDescent="0.25">
      <c r="A112" s="198"/>
      <c r="C112" s="261"/>
      <c r="D112" s="261"/>
      <c r="E112" s="276"/>
      <c r="F112" s="277"/>
      <c r="G112" s="261"/>
      <c r="H112" s="276">
        <f t="shared" si="0"/>
        <v>0</v>
      </c>
    </row>
    <row r="113" spans="1:8" ht="15.75" customHeight="1" x14ac:dyDescent="0.25">
      <c r="A113" s="197"/>
      <c r="C113" s="261"/>
      <c r="D113" s="261"/>
      <c r="E113" s="276"/>
      <c r="F113" s="277"/>
      <c r="G113" s="261"/>
      <c r="H113" s="276">
        <f t="shared" si="0"/>
        <v>0</v>
      </c>
    </row>
    <row r="114" spans="1:8" ht="15.75" customHeight="1" x14ac:dyDescent="0.25">
      <c r="A114" s="197"/>
      <c r="B114" s="77"/>
      <c r="C114" s="261"/>
      <c r="D114" s="261"/>
      <c r="E114" s="276"/>
      <c r="F114" s="277"/>
      <c r="G114" s="261"/>
      <c r="H114" s="276">
        <f t="shared" si="0"/>
        <v>0</v>
      </c>
    </row>
    <row r="115" spans="1:8" ht="15.75" customHeight="1" x14ac:dyDescent="0.25">
      <c r="A115" s="197"/>
      <c r="B115" s="77"/>
      <c r="C115" s="261"/>
      <c r="D115" s="261"/>
      <c r="E115" s="276"/>
      <c r="F115" s="277"/>
      <c r="G115" s="261"/>
      <c r="H115" s="276">
        <f t="shared" si="0"/>
        <v>0</v>
      </c>
    </row>
    <row r="116" spans="1:8" ht="15.75" customHeight="1" x14ac:dyDescent="0.25">
      <c r="A116" s="199"/>
      <c r="B116" s="77"/>
      <c r="C116" s="261"/>
      <c r="D116" s="261"/>
      <c r="E116" s="276"/>
      <c r="F116" s="277"/>
      <c r="G116" s="261"/>
      <c r="H116" s="276">
        <f t="shared" si="0"/>
        <v>0</v>
      </c>
    </row>
    <row r="117" spans="1:8" ht="15.75" customHeight="1" x14ac:dyDescent="0.25">
      <c r="A117" s="602" t="s">
        <v>170</v>
      </c>
      <c r="B117" s="77"/>
      <c r="C117" s="261"/>
      <c r="D117" s="261"/>
      <c r="E117" s="276"/>
      <c r="F117" s="277"/>
      <c r="G117" s="261"/>
      <c r="H117" s="276">
        <f t="shared" si="0"/>
        <v>0</v>
      </c>
    </row>
    <row r="118" spans="1:8" ht="15.75" customHeight="1" x14ac:dyDescent="0.25">
      <c r="A118" s="603"/>
      <c r="B118" s="77"/>
      <c r="C118" s="261"/>
      <c r="D118" s="261"/>
      <c r="E118" s="276"/>
      <c r="F118" s="277"/>
      <c r="G118" s="261"/>
      <c r="H118" s="276">
        <f t="shared" si="0"/>
        <v>0</v>
      </c>
    </row>
    <row r="119" spans="1:8" ht="15.75" customHeight="1" x14ac:dyDescent="0.25">
      <c r="A119" s="603"/>
      <c r="B119" s="77"/>
      <c r="C119" s="261"/>
      <c r="D119" s="261"/>
      <c r="E119" s="276"/>
      <c r="F119" s="277"/>
      <c r="G119" s="261"/>
      <c r="H119" s="276">
        <f>E119*F119*G119</f>
        <v>0</v>
      </c>
    </row>
    <row r="120" spans="1:8" ht="15.75" customHeight="1" x14ac:dyDescent="0.25">
      <c r="A120" s="603"/>
      <c r="B120" s="77"/>
      <c r="C120" s="261"/>
      <c r="D120" s="261"/>
      <c r="E120" s="276"/>
      <c r="F120" s="277"/>
      <c r="G120" s="261"/>
      <c r="H120" s="276">
        <f>E120*F120*G120</f>
        <v>0</v>
      </c>
    </row>
    <row r="121" spans="1:8" ht="15.75" customHeight="1" x14ac:dyDescent="0.25">
      <c r="A121" s="603"/>
      <c r="B121" s="77"/>
      <c r="C121" s="261"/>
      <c r="D121" s="261"/>
      <c r="E121" s="276"/>
      <c r="F121" s="277"/>
      <c r="G121" s="261"/>
      <c r="H121" s="276">
        <f>E121*F121*G121</f>
        <v>0</v>
      </c>
    </row>
    <row r="122" spans="1:8" ht="15.75" customHeight="1" x14ac:dyDescent="0.25">
      <c r="A122" s="603"/>
      <c r="B122" s="77"/>
      <c r="C122" s="261"/>
      <c r="D122" s="261"/>
      <c r="E122" s="276"/>
      <c r="F122" s="277"/>
      <c r="G122" s="261"/>
      <c r="H122" s="276">
        <f>E122*F122*G122</f>
        <v>0</v>
      </c>
    </row>
    <row r="123" spans="1:8" ht="15.75" customHeight="1" x14ac:dyDescent="0.25">
      <c r="A123" s="603"/>
      <c r="C123" s="281"/>
      <c r="D123" s="281"/>
      <c r="E123" s="289"/>
      <c r="F123" s="281"/>
      <c r="G123" s="290"/>
      <c r="H123" s="598">
        <f>SUM(H6:H122)</f>
        <v>0</v>
      </c>
    </row>
    <row r="124" spans="1:8" ht="15.75" customHeight="1" thickBot="1" x14ac:dyDescent="0.3">
      <c r="A124" s="603"/>
      <c r="C124" s="291" t="s">
        <v>196</v>
      </c>
      <c r="D124" s="281"/>
      <c r="E124" s="289"/>
      <c r="F124" s="292"/>
      <c r="G124" s="275" t="s">
        <v>97</v>
      </c>
      <c r="H124" s="599"/>
    </row>
    <row r="125" spans="1:8" ht="15.75" customHeight="1" x14ac:dyDescent="0.2">
      <c r="A125" s="603"/>
      <c r="C125" s="257"/>
      <c r="D125" s="258"/>
      <c r="E125" s="259"/>
      <c r="F125" s="260"/>
      <c r="G125" s="600" t="s">
        <v>98</v>
      </c>
      <c r="H125" s="601"/>
    </row>
    <row r="126" spans="1:8" ht="15.75" customHeight="1" thickBot="1" x14ac:dyDescent="0.3">
      <c r="A126" s="604"/>
      <c r="C126" s="254"/>
      <c r="D126" s="254"/>
      <c r="E126" s="255"/>
      <c r="F126" s="254"/>
      <c r="G126" s="595" t="s">
        <v>169</v>
      </c>
      <c r="H126" s="596"/>
    </row>
  </sheetData>
  <sheetProtection password="B32A" sheet="1" selectLockedCells="1"/>
  <mergeCells count="12">
    <mergeCell ref="A1:H1"/>
    <mergeCell ref="A2:H2"/>
    <mergeCell ref="G3:H3"/>
    <mergeCell ref="A24:A33"/>
    <mergeCell ref="A55:A64"/>
    <mergeCell ref="A86:A95"/>
    <mergeCell ref="G126:H126"/>
    <mergeCell ref="C4:H4"/>
    <mergeCell ref="H123:H124"/>
    <mergeCell ref="G125:H125"/>
    <mergeCell ref="A117:A126"/>
    <mergeCell ref="D3:E3"/>
  </mergeCells>
  <pageMargins left="0.25" right="0.25" top="0.5" bottom="0.5" header="0.3" footer="0.3"/>
  <pageSetup fitToHeight="0" orientation="landscape" r:id="rId1"/>
  <headerFooter>
    <oddHeader>&amp;R&amp;"Times New Roman,Regular"&amp;11Attachment CR4</oddHeader>
    <oddFooter>&amp;L&amp;"Times New Roman,Regular"&amp;11FSMC Labor&amp;C&amp;"Times New Roman,Regular"&amp;11Page &amp;P of &amp;N&amp;R&amp;"Times New Roman,Regular"&amp;11Revised December 22, 2016</oddFooter>
  </headerFooter>
  <rowBreaks count="1" manualBreakCount="1">
    <brk id="33"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topLeftCell="A79" zoomScaleNormal="100" workbookViewId="0">
      <selection activeCell="D3" sqref="D3:M3"/>
    </sheetView>
  </sheetViews>
  <sheetFormatPr defaultRowHeight="12.75" x14ac:dyDescent="0.2"/>
  <cols>
    <col min="1" max="1" width="5.7109375" style="75" customWidth="1"/>
    <col min="2" max="2" width="3.7109375" style="75" customWidth="1"/>
    <col min="3" max="4" width="28.7109375" style="75" customWidth="1"/>
    <col min="5" max="18" width="3.7109375" style="75" customWidth="1"/>
    <col min="19" max="19" width="17.7109375" style="75" customWidth="1"/>
    <col min="20" max="16384" width="9.140625" style="75"/>
  </cols>
  <sheetData>
    <row r="1" spans="1:19" ht="18.75" customHeight="1" x14ac:dyDescent="0.3">
      <c r="A1" s="609" t="s">
        <v>126</v>
      </c>
      <c r="B1" s="609"/>
      <c r="C1" s="609"/>
      <c r="D1" s="609"/>
      <c r="E1" s="609"/>
      <c r="F1" s="609"/>
      <c r="G1" s="609"/>
      <c r="H1" s="609"/>
      <c r="I1" s="609"/>
      <c r="J1" s="609"/>
      <c r="K1" s="609"/>
      <c r="L1" s="609"/>
      <c r="M1" s="609"/>
      <c r="N1" s="609"/>
      <c r="O1" s="609"/>
      <c r="P1" s="609"/>
      <c r="Q1" s="609"/>
      <c r="R1" s="609"/>
      <c r="S1" s="609"/>
    </row>
    <row r="2" spans="1:19" ht="15.75" customHeight="1" x14ac:dyDescent="0.25">
      <c r="A2" s="615" t="s">
        <v>119</v>
      </c>
      <c r="B2" s="615"/>
      <c r="C2" s="615"/>
      <c r="D2" s="615"/>
      <c r="E2" s="615"/>
      <c r="F2" s="615"/>
      <c r="G2" s="615"/>
      <c r="H2" s="615"/>
      <c r="I2" s="615"/>
      <c r="J2" s="615"/>
      <c r="K2" s="615"/>
      <c r="L2" s="615"/>
      <c r="M2" s="615"/>
      <c r="N2" s="615"/>
      <c r="O2" s="615"/>
      <c r="P2" s="615"/>
      <c r="Q2" s="615"/>
      <c r="R2" s="615"/>
      <c r="S2" s="615"/>
    </row>
    <row r="3" spans="1:19" ht="15.75" customHeight="1" thickBot="1" x14ac:dyDescent="0.3">
      <c r="A3" s="1"/>
      <c r="B3" s="74"/>
      <c r="C3" s="293" t="s">
        <v>172</v>
      </c>
      <c r="D3" s="605"/>
      <c r="E3" s="605"/>
      <c r="F3" s="605"/>
      <c r="G3" s="605"/>
      <c r="H3" s="605"/>
      <c r="I3" s="605"/>
      <c r="J3" s="605"/>
      <c r="K3" s="605"/>
      <c r="L3" s="605"/>
      <c r="M3" s="605"/>
      <c r="N3" s="76"/>
      <c r="O3" s="76"/>
      <c r="P3" s="76"/>
      <c r="Q3" s="76"/>
      <c r="R3" s="76"/>
      <c r="S3" s="76"/>
    </row>
    <row r="4" spans="1:19" ht="15.75" customHeight="1" x14ac:dyDescent="0.25">
      <c r="A4" s="1"/>
      <c r="B4" s="1"/>
      <c r="C4" s="252"/>
      <c r="D4" s="252"/>
      <c r="E4" s="252"/>
      <c r="F4" s="252"/>
      <c r="G4" s="252"/>
      <c r="H4" s="252"/>
      <c r="I4" s="252"/>
      <c r="J4" s="252"/>
      <c r="K4" s="252"/>
      <c r="L4" s="252"/>
      <c r="M4" s="252"/>
      <c r="N4" s="252"/>
      <c r="O4" s="252"/>
      <c r="P4" s="252"/>
      <c r="Q4" s="252"/>
      <c r="R4" s="252"/>
      <c r="S4" s="252"/>
    </row>
    <row r="5" spans="1:19" ht="15.75" customHeight="1" x14ac:dyDescent="0.25">
      <c r="C5" s="254"/>
      <c r="D5" s="254"/>
      <c r="E5" s="618" t="s">
        <v>99</v>
      </c>
      <c r="F5" s="618"/>
      <c r="G5" s="618"/>
      <c r="H5" s="618"/>
      <c r="I5" s="618"/>
      <c r="J5" s="618"/>
      <c r="K5" s="618"/>
      <c r="L5" s="618"/>
      <c r="M5" s="618"/>
      <c r="N5" s="618"/>
      <c r="O5" s="618"/>
      <c r="P5" s="618"/>
      <c r="Q5" s="618"/>
      <c r="R5" s="618"/>
      <c r="S5" s="254"/>
    </row>
    <row r="6" spans="1:19" ht="94.5" customHeight="1" x14ac:dyDescent="0.25">
      <c r="C6" s="294" t="s">
        <v>91</v>
      </c>
      <c r="D6" s="295" t="s">
        <v>198</v>
      </c>
      <c r="E6" s="267" t="s">
        <v>100</v>
      </c>
      <c r="F6" s="268" t="s">
        <v>101</v>
      </c>
      <c r="G6" s="268" t="s">
        <v>102</v>
      </c>
      <c r="H6" s="269" t="s">
        <v>103</v>
      </c>
      <c r="I6" s="269" t="s">
        <v>104</v>
      </c>
      <c r="J6" s="269" t="s">
        <v>105</v>
      </c>
      <c r="K6" s="269" t="s">
        <v>106</v>
      </c>
      <c r="L6" s="269" t="s">
        <v>107</v>
      </c>
      <c r="M6" s="269" t="s">
        <v>108</v>
      </c>
      <c r="N6" s="269" t="s">
        <v>109</v>
      </c>
      <c r="O6" s="269" t="s">
        <v>110</v>
      </c>
      <c r="P6" s="269" t="s">
        <v>111</v>
      </c>
      <c r="Q6" s="269" t="s">
        <v>112</v>
      </c>
      <c r="R6" s="269" t="s">
        <v>92</v>
      </c>
      <c r="S6" s="296" t="s">
        <v>113</v>
      </c>
    </row>
    <row r="7" spans="1:19" ht="15.75" customHeight="1" x14ac:dyDescent="0.25">
      <c r="C7" s="261"/>
      <c r="D7" s="261"/>
      <c r="E7" s="262"/>
      <c r="F7" s="262"/>
      <c r="G7" s="262"/>
      <c r="H7" s="262"/>
      <c r="I7" s="262"/>
      <c r="J7" s="262"/>
      <c r="K7" s="262"/>
      <c r="L7" s="262"/>
      <c r="M7" s="262"/>
      <c r="N7" s="262"/>
      <c r="O7" s="262"/>
      <c r="P7" s="262"/>
      <c r="Q7" s="262"/>
      <c r="R7" s="262"/>
      <c r="S7" s="263">
        <v>0</v>
      </c>
    </row>
    <row r="8" spans="1:19" ht="15.75" customHeight="1" x14ac:dyDescent="0.25">
      <c r="C8" s="261"/>
      <c r="D8" s="261"/>
      <c r="E8" s="262"/>
      <c r="F8" s="262"/>
      <c r="G8" s="262"/>
      <c r="H8" s="262"/>
      <c r="I8" s="262"/>
      <c r="J8" s="262"/>
      <c r="K8" s="262"/>
      <c r="L8" s="262"/>
      <c r="M8" s="262"/>
      <c r="N8" s="262"/>
      <c r="O8" s="262"/>
      <c r="P8" s="262"/>
      <c r="Q8" s="262"/>
      <c r="R8" s="262"/>
      <c r="S8" s="263">
        <v>0</v>
      </c>
    </row>
    <row r="9" spans="1:19" ht="15.75" customHeight="1" x14ac:dyDescent="0.25">
      <c r="C9" s="261"/>
      <c r="D9" s="261"/>
      <c r="E9" s="262"/>
      <c r="F9" s="262"/>
      <c r="G9" s="262"/>
      <c r="H9" s="262"/>
      <c r="I9" s="262"/>
      <c r="J9" s="262"/>
      <c r="K9" s="262"/>
      <c r="L9" s="262"/>
      <c r="M9" s="262"/>
      <c r="N9" s="262"/>
      <c r="O9" s="262"/>
      <c r="P9" s="262"/>
      <c r="Q9" s="262"/>
      <c r="R9" s="262"/>
      <c r="S9" s="263">
        <v>0</v>
      </c>
    </row>
    <row r="10" spans="1:19" ht="15.75" customHeight="1" x14ac:dyDescent="0.25">
      <c r="C10" s="261"/>
      <c r="D10" s="261"/>
      <c r="E10" s="262"/>
      <c r="F10" s="262"/>
      <c r="G10" s="262"/>
      <c r="H10" s="262"/>
      <c r="I10" s="262"/>
      <c r="J10" s="262"/>
      <c r="K10" s="262"/>
      <c r="L10" s="262"/>
      <c r="M10" s="262"/>
      <c r="N10" s="262"/>
      <c r="O10" s="262"/>
      <c r="P10" s="262"/>
      <c r="Q10" s="262"/>
      <c r="R10" s="262"/>
      <c r="S10" s="263">
        <v>0</v>
      </c>
    </row>
    <row r="11" spans="1:19" ht="15.75" customHeight="1" x14ac:dyDescent="0.25">
      <c r="C11" s="261"/>
      <c r="D11" s="261"/>
      <c r="E11" s="262"/>
      <c r="F11" s="262"/>
      <c r="G11" s="262"/>
      <c r="H11" s="262"/>
      <c r="I11" s="262"/>
      <c r="J11" s="262"/>
      <c r="K11" s="262"/>
      <c r="L11" s="262"/>
      <c r="M11" s="262"/>
      <c r="N11" s="262"/>
      <c r="O11" s="262"/>
      <c r="P11" s="262"/>
      <c r="Q11" s="262"/>
      <c r="R11" s="262"/>
      <c r="S11" s="263">
        <v>0</v>
      </c>
    </row>
    <row r="12" spans="1:19" ht="15.75" customHeight="1" x14ac:dyDescent="0.25">
      <c r="C12" s="261"/>
      <c r="D12" s="261"/>
      <c r="E12" s="262"/>
      <c r="F12" s="262"/>
      <c r="G12" s="262"/>
      <c r="H12" s="262"/>
      <c r="I12" s="262"/>
      <c r="J12" s="262"/>
      <c r="K12" s="262"/>
      <c r="L12" s="262"/>
      <c r="M12" s="262"/>
      <c r="N12" s="262"/>
      <c r="O12" s="262"/>
      <c r="P12" s="262"/>
      <c r="Q12" s="262"/>
      <c r="R12" s="262"/>
      <c r="S12" s="263">
        <v>0</v>
      </c>
    </row>
    <row r="13" spans="1:19" ht="15.75" customHeight="1" x14ac:dyDescent="0.25">
      <c r="C13" s="261"/>
      <c r="D13" s="261"/>
      <c r="E13" s="262"/>
      <c r="F13" s="262"/>
      <c r="G13" s="262"/>
      <c r="H13" s="262"/>
      <c r="I13" s="262"/>
      <c r="J13" s="262"/>
      <c r="K13" s="262"/>
      <c r="L13" s="262"/>
      <c r="M13" s="262"/>
      <c r="N13" s="262"/>
      <c r="O13" s="262"/>
      <c r="P13" s="262"/>
      <c r="Q13" s="262"/>
      <c r="R13" s="262"/>
      <c r="S13" s="263">
        <v>0</v>
      </c>
    </row>
    <row r="14" spans="1:19" ht="15.75" customHeight="1" x14ac:dyDescent="0.25">
      <c r="C14" s="261"/>
      <c r="D14" s="261"/>
      <c r="E14" s="262"/>
      <c r="F14" s="262"/>
      <c r="G14" s="262"/>
      <c r="H14" s="262"/>
      <c r="I14" s="262"/>
      <c r="J14" s="262"/>
      <c r="K14" s="262"/>
      <c r="L14" s="262"/>
      <c r="M14" s="262"/>
      <c r="N14" s="262"/>
      <c r="O14" s="262"/>
      <c r="P14" s="262"/>
      <c r="Q14" s="262"/>
      <c r="R14" s="262"/>
      <c r="S14" s="263">
        <v>0</v>
      </c>
    </row>
    <row r="15" spans="1:19" ht="15.75" customHeight="1" x14ac:dyDescent="0.25">
      <c r="C15" s="261"/>
      <c r="D15" s="261"/>
      <c r="E15" s="262"/>
      <c r="F15" s="262"/>
      <c r="G15" s="262"/>
      <c r="H15" s="262"/>
      <c r="I15" s="262"/>
      <c r="J15" s="262"/>
      <c r="K15" s="262"/>
      <c r="L15" s="262"/>
      <c r="M15" s="262"/>
      <c r="N15" s="262"/>
      <c r="O15" s="262"/>
      <c r="P15" s="262"/>
      <c r="Q15" s="262"/>
      <c r="R15" s="262"/>
      <c r="S15" s="263">
        <v>0</v>
      </c>
    </row>
    <row r="16" spans="1:19" ht="15.75" customHeight="1" x14ac:dyDescent="0.25">
      <c r="C16" s="261"/>
      <c r="D16" s="261"/>
      <c r="E16" s="262"/>
      <c r="F16" s="262"/>
      <c r="G16" s="262"/>
      <c r="H16" s="262"/>
      <c r="I16" s="262"/>
      <c r="J16" s="262"/>
      <c r="K16" s="262"/>
      <c r="L16" s="262"/>
      <c r="M16" s="262"/>
      <c r="N16" s="262"/>
      <c r="O16" s="262"/>
      <c r="P16" s="262"/>
      <c r="Q16" s="262"/>
      <c r="R16" s="262"/>
      <c r="S16" s="263">
        <v>0</v>
      </c>
    </row>
    <row r="17" spans="1:19" ht="15.75" customHeight="1" x14ac:dyDescent="0.25">
      <c r="C17" s="261"/>
      <c r="D17" s="261"/>
      <c r="E17" s="262"/>
      <c r="F17" s="262"/>
      <c r="G17" s="262"/>
      <c r="H17" s="262"/>
      <c r="I17" s="262"/>
      <c r="J17" s="262"/>
      <c r="K17" s="262"/>
      <c r="L17" s="262"/>
      <c r="M17" s="262"/>
      <c r="N17" s="262"/>
      <c r="O17" s="262"/>
      <c r="P17" s="262"/>
      <c r="Q17" s="262"/>
      <c r="R17" s="262"/>
      <c r="S17" s="263">
        <v>0</v>
      </c>
    </row>
    <row r="18" spans="1:19" ht="15.75" customHeight="1" x14ac:dyDescent="0.25">
      <c r="C18" s="261"/>
      <c r="D18" s="261"/>
      <c r="E18" s="262"/>
      <c r="F18" s="262"/>
      <c r="G18" s="262"/>
      <c r="H18" s="262"/>
      <c r="I18" s="262"/>
      <c r="J18" s="262"/>
      <c r="K18" s="262"/>
      <c r="L18" s="262"/>
      <c r="M18" s="262"/>
      <c r="N18" s="262"/>
      <c r="O18" s="262"/>
      <c r="P18" s="262"/>
      <c r="Q18" s="262"/>
      <c r="R18" s="262"/>
      <c r="S18" s="263">
        <v>0</v>
      </c>
    </row>
    <row r="19" spans="1:19" ht="15.75" customHeight="1" x14ac:dyDescent="0.25">
      <c r="C19" s="261"/>
      <c r="D19" s="261"/>
      <c r="E19" s="262"/>
      <c r="F19" s="262"/>
      <c r="G19" s="262"/>
      <c r="H19" s="262"/>
      <c r="I19" s="262"/>
      <c r="J19" s="262"/>
      <c r="K19" s="262"/>
      <c r="L19" s="262"/>
      <c r="M19" s="262"/>
      <c r="N19" s="262"/>
      <c r="O19" s="262"/>
      <c r="P19" s="262"/>
      <c r="Q19" s="262"/>
      <c r="R19" s="262"/>
      <c r="S19" s="263">
        <v>0</v>
      </c>
    </row>
    <row r="20" spans="1:19" ht="15.75" customHeight="1" x14ac:dyDescent="0.25">
      <c r="A20" s="612" t="s">
        <v>170</v>
      </c>
      <c r="C20" s="261"/>
      <c r="D20" s="261"/>
      <c r="E20" s="262"/>
      <c r="F20" s="262"/>
      <c r="G20" s="262"/>
      <c r="H20" s="262"/>
      <c r="I20" s="262"/>
      <c r="J20" s="262"/>
      <c r="K20" s="262"/>
      <c r="L20" s="262"/>
      <c r="M20" s="262"/>
      <c r="N20" s="262"/>
      <c r="O20" s="262"/>
      <c r="P20" s="262"/>
      <c r="Q20" s="262"/>
      <c r="R20" s="262"/>
      <c r="S20" s="263">
        <v>0</v>
      </c>
    </row>
    <row r="21" spans="1:19" ht="15.75" customHeight="1" x14ac:dyDescent="0.25">
      <c r="A21" s="613"/>
      <c r="C21" s="261"/>
      <c r="D21" s="261"/>
      <c r="E21" s="262"/>
      <c r="F21" s="262"/>
      <c r="G21" s="262"/>
      <c r="H21" s="262"/>
      <c r="I21" s="262"/>
      <c r="J21" s="262"/>
      <c r="K21" s="262"/>
      <c r="L21" s="262"/>
      <c r="M21" s="262"/>
      <c r="N21" s="262"/>
      <c r="O21" s="262"/>
      <c r="P21" s="262"/>
      <c r="Q21" s="262"/>
      <c r="R21" s="262"/>
      <c r="S21" s="263">
        <v>0</v>
      </c>
    </row>
    <row r="22" spans="1:19" ht="15.75" customHeight="1" x14ac:dyDescent="0.25">
      <c r="A22" s="613"/>
      <c r="C22" s="261"/>
      <c r="D22" s="261"/>
      <c r="E22" s="262"/>
      <c r="F22" s="262"/>
      <c r="G22" s="262"/>
      <c r="H22" s="262"/>
      <c r="I22" s="262"/>
      <c r="J22" s="262"/>
      <c r="K22" s="262"/>
      <c r="L22" s="262"/>
      <c r="M22" s="262"/>
      <c r="N22" s="262"/>
      <c r="O22" s="262"/>
      <c r="P22" s="262"/>
      <c r="Q22" s="262"/>
      <c r="R22" s="262"/>
      <c r="S22" s="263">
        <v>0</v>
      </c>
    </row>
    <row r="23" spans="1:19" ht="15.75" customHeight="1" x14ac:dyDescent="0.25">
      <c r="A23" s="613"/>
      <c r="C23" s="261"/>
      <c r="D23" s="261"/>
      <c r="E23" s="262"/>
      <c r="F23" s="262"/>
      <c r="G23" s="262"/>
      <c r="H23" s="262"/>
      <c r="I23" s="262"/>
      <c r="J23" s="262"/>
      <c r="K23" s="262"/>
      <c r="L23" s="262"/>
      <c r="M23" s="262"/>
      <c r="N23" s="262"/>
      <c r="O23" s="262"/>
      <c r="P23" s="262"/>
      <c r="Q23" s="262"/>
      <c r="R23" s="262"/>
      <c r="S23" s="263">
        <v>0</v>
      </c>
    </row>
    <row r="24" spans="1:19" ht="15.75" customHeight="1" x14ac:dyDescent="0.25">
      <c r="A24" s="613"/>
      <c r="C24" s="261"/>
      <c r="D24" s="261"/>
      <c r="E24" s="262"/>
      <c r="F24" s="262"/>
      <c r="G24" s="262"/>
      <c r="H24" s="262"/>
      <c r="I24" s="262"/>
      <c r="J24" s="262"/>
      <c r="K24" s="262"/>
      <c r="L24" s="262"/>
      <c r="M24" s="262"/>
      <c r="N24" s="262"/>
      <c r="O24" s="262"/>
      <c r="P24" s="262"/>
      <c r="Q24" s="262"/>
      <c r="R24" s="262"/>
      <c r="S24" s="263">
        <v>0</v>
      </c>
    </row>
    <row r="25" spans="1:19" ht="15.75" customHeight="1" x14ac:dyDescent="0.25">
      <c r="A25" s="613"/>
      <c r="C25" s="261"/>
      <c r="D25" s="261"/>
      <c r="E25" s="262"/>
      <c r="F25" s="262"/>
      <c r="G25" s="262"/>
      <c r="H25" s="262"/>
      <c r="I25" s="262"/>
      <c r="J25" s="262"/>
      <c r="K25" s="262"/>
      <c r="L25" s="262"/>
      <c r="M25" s="262"/>
      <c r="N25" s="262"/>
      <c r="O25" s="262"/>
      <c r="P25" s="262"/>
      <c r="Q25" s="262"/>
      <c r="R25" s="262"/>
      <c r="S25" s="263">
        <v>0</v>
      </c>
    </row>
    <row r="26" spans="1:19" ht="15.75" customHeight="1" x14ac:dyDescent="0.25">
      <c r="A26" s="613"/>
      <c r="C26" s="261"/>
      <c r="D26" s="261"/>
      <c r="E26" s="262"/>
      <c r="F26" s="262"/>
      <c r="G26" s="262"/>
      <c r="H26" s="262"/>
      <c r="I26" s="262"/>
      <c r="J26" s="262"/>
      <c r="K26" s="262"/>
      <c r="L26" s="262"/>
      <c r="M26" s="262"/>
      <c r="N26" s="262"/>
      <c r="O26" s="262"/>
      <c r="P26" s="262"/>
      <c r="Q26" s="262"/>
      <c r="R26" s="262"/>
      <c r="S26" s="263">
        <v>0</v>
      </c>
    </row>
    <row r="27" spans="1:19" ht="15.75" customHeight="1" x14ac:dyDescent="0.25">
      <c r="A27" s="613"/>
      <c r="C27" s="261"/>
      <c r="D27" s="261"/>
      <c r="E27" s="262"/>
      <c r="F27" s="262"/>
      <c r="G27" s="262"/>
      <c r="H27" s="262"/>
      <c r="I27" s="262"/>
      <c r="J27" s="262"/>
      <c r="K27" s="262"/>
      <c r="L27" s="262"/>
      <c r="M27" s="262"/>
      <c r="N27" s="262"/>
      <c r="O27" s="262"/>
      <c r="P27" s="262"/>
      <c r="Q27" s="262"/>
      <c r="R27" s="262"/>
      <c r="S27" s="263">
        <v>0</v>
      </c>
    </row>
    <row r="28" spans="1:19" ht="15.75" customHeight="1" x14ac:dyDescent="0.25">
      <c r="A28" s="613"/>
      <c r="C28" s="261"/>
      <c r="D28" s="261"/>
      <c r="E28" s="262"/>
      <c r="F28" s="262"/>
      <c r="G28" s="262"/>
      <c r="H28" s="262"/>
      <c r="I28" s="262"/>
      <c r="J28" s="262"/>
      <c r="K28" s="262"/>
      <c r="L28" s="262"/>
      <c r="M28" s="262"/>
      <c r="N28" s="262"/>
      <c r="O28" s="262"/>
      <c r="P28" s="262"/>
      <c r="Q28" s="262"/>
      <c r="R28" s="262"/>
      <c r="S28" s="263">
        <v>0</v>
      </c>
    </row>
    <row r="29" spans="1:19" ht="15.75" customHeight="1" x14ac:dyDescent="0.25">
      <c r="A29" s="614"/>
      <c r="C29" s="261"/>
      <c r="D29" s="261"/>
      <c r="E29" s="262"/>
      <c r="F29" s="262"/>
      <c r="G29" s="262"/>
      <c r="H29" s="262"/>
      <c r="I29" s="262"/>
      <c r="J29" s="262"/>
      <c r="K29" s="262"/>
      <c r="L29" s="262"/>
      <c r="M29" s="262"/>
      <c r="N29" s="262"/>
      <c r="O29" s="262"/>
      <c r="P29" s="262"/>
      <c r="Q29" s="262"/>
      <c r="R29" s="262"/>
      <c r="S29" s="263">
        <v>0</v>
      </c>
    </row>
    <row r="30" spans="1:19" ht="15.75" customHeight="1" x14ac:dyDescent="0.2">
      <c r="A30" s="300"/>
      <c r="C30" s="264"/>
      <c r="D30" s="264"/>
      <c r="E30" s="264"/>
      <c r="F30" s="264"/>
      <c r="G30" s="264"/>
      <c r="H30" s="264"/>
      <c r="I30" s="264"/>
      <c r="J30" s="264"/>
      <c r="K30" s="264"/>
      <c r="L30" s="264"/>
      <c r="M30" s="264"/>
      <c r="N30" s="264"/>
      <c r="O30" s="264"/>
      <c r="P30" s="264"/>
      <c r="Q30" s="264"/>
      <c r="R30" s="264"/>
      <c r="S30" s="264"/>
    </row>
    <row r="31" spans="1:19" ht="15.75" customHeight="1" x14ac:dyDescent="0.25">
      <c r="A31" s="254"/>
      <c r="B31" s="254"/>
      <c r="C31" s="254"/>
      <c r="D31" s="254"/>
      <c r="E31" s="611" t="s">
        <v>99</v>
      </c>
      <c r="F31" s="611"/>
      <c r="G31" s="611"/>
      <c r="H31" s="611"/>
      <c r="I31" s="611"/>
      <c r="J31" s="611"/>
      <c r="K31" s="611"/>
      <c r="L31" s="611"/>
      <c r="M31" s="611"/>
      <c r="N31" s="611"/>
      <c r="O31" s="611"/>
      <c r="P31" s="611"/>
      <c r="Q31" s="611"/>
      <c r="R31" s="611"/>
      <c r="S31" s="254"/>
    </row>
    <row r="32" spans="1:19" ht="94.5" customHeight="1" x14ac:dyDescent="0.25">
      <c r="A32" s="254"/>
      <c r="B32" s="254"/>
      <c r="C32" s="265" t="s">
        <v>91</v>
      </c>
      <c r="D32" s="266" t="s">
        <v>198</v>
      </c>
      <c r="E32" s="267" t="s">
        <v>100</v>
      </c>
      <c r="F32" s="268" t="s">
        <v>101</v>
      </c>
      <c r="G32" s="268" t="s">
        <v>102</v>
      </c>
      <c r="H32" s="269" t="s">
        <v>103</v>
      </c>
      <c r="I32" s="269" t="s">
        <v>104</v>
      </c>
      <c r="J32" s="269" t="s">
        <v>105</v>
      </c>
      <c r="K32" s="269" t="s">
        <v>106</v>
      </c>
      <c r="L32" s="269" t="s">
        <v>107</v>
      </c>
      <c r="M32" s="269" t="s">
        <v>108</v>
      </c>
      <c r="N32" s="269" t="s">
        <v>109</v>
      </c>
      <c r="O32" s="269" t="s">
        <v>110</v>
      </c>
      <c r="P32" s="269" t="s">
        <v>111</v>
      </c>
      <c r="Q32" s="269" t="s">
        <v>112</v>
      </c>
      <c r="R32" s="269" t="s">
        <v>92</v>
      </c>
      <c r="S32" s="270" t="s">
        <v>113</v>
      </c>
    </row>
    <row r="33" spans="1:19" ht="15.75" customHeight="1" x14ac:dyDescent="0.25">
      <c r="C33" s="261"/>
      <c r="D33" s="261"/>
      <c r="E33" s="262"/>
      <c r="F33" s="262"/>
      <c r="G33" s="262"/>
      <c r="H33" s="262"/>
      <c r="I33" s="262"/>
      <c r="J33" s="262"/>
      <c r="K33" s="262"/>
      <c r="L33" s="262"/>
      <c r="M33" s="262"/>
      <c r="N33" s="262"/>
      <c r="O33" s="262"/>
      <c r="P33" s="262"/>
      <c r="Q33" s="262"/>
      <c r="R33" s="262"/>
      <c r="S33" s="263">
        <v>0</v>
      </c>
    </row>
    <row r="34" spans="1:19" ht="15.75" customHeight="1" x14ac:dyDescent="0.25">
      <c r="C34" s="261"/>
      <c r="D34" s="261"/>
      <c r="E34" s="262"/>
      <c r="F34" s="262"/>
      <c r="G34" s="262"/>
      <c r="H34" s="262"/>
      <c r="I34" s="262"/>
      <c r="J34" s="262"/>
      <c r="K34" s="262"/>
      <c r="L34" s="262"/>
      <c r="M34" s="262"/>
      <c r="N34" s="262"/>
      <c r="O34" s="262"/>
      <c r="P34" s="262"/>
      <c r="Q34" s="262"/>
      <c r="R34" s="262"/>
      <c r="S34" s="263">
        <v>0</v>
      </c>
    </row>
    <row r="35" spans="1:19" ht="15.75" customHeight="1" x14ac:dyDescent="0.25">
      <c r="C35" s="261"/>
      <c r="D35" s="261"/>
      <c r="E35" s="262"/>
      <c r="F35" s="262"/>
      <c r="G35" s="262"/>
      <c r="H35" s="262"/>
      <c r="I35" s="262"/>
      <c r="J35" s="262"/>
      <c r="K35" s="262"/>
      <c r="L35" s="262"/>
      <c r="M35" s="262"/>
      <c r="N35" s="262"/>
      <c r="O35" s="262"/>
      <c r="P35" s="262"/>
      <c r="Q35" s="262"/>
      <c r="R35" s="262"/>
      <c r="S35" s="263">
        <v>0</v>
      </c>
    </row>
    <row r="36" spans="1:19" ht="15.75" customHeight="1" x14ac:dyDescent="0.25">
      <c r="C36" s="261"/>
      <c r="D36" s="261"/>
      <c r="E36" s="262"/>
      <c r="F36" s="262"/>
      <c r="G36" s="262"/>
      <c r="H36" s="262"/>
      <c r="I36" s="262"/>
      <c r="J36" s="262"/>
      <c r="K36" s="262"/>
      <c r="L36" s="262"/>
      <c r="M36" s="262"/>
      <c r="N36" s="262"/>
      <c r="O36" s="262"/>
      <c r="P36" s="262"/>
      <c r="Q36" s="262"/>
      <c r="R36" s="262"/>
      <c r="S36" s="263">
        <v>0</v>
      </c>
    </row>
    <row r="37" spans="1:19" ht="15.75" customHeight="1" x14ac:dyDescent="0.25">
      <c r="C37" s="261"/>
      <c r="D37" s="261"/>
      <c r="E37" s="262"/>
      <c r="F37" s="262"/>
      <c r="G37" s="262"/>
      <c r="H37" s="262"/>
      <c r="I37" s="262"/>
      <c r="J37" s="262"/>
      <c r="K37" s="262"/>
      <c r="L37" s="262"/>
      <c r="M37" s="262"/>
      <c r="N37" s="262"/>
      <c r="O37" s="262"/>
      <c r="P37" s="262"/>
      <c r="Q37" s="262"/>
      <c r="R37" s="262"/>
      <c r="S37" s="263">
        <v>0</v>
      </c>
    </row>
    <row r="38" spans="1:19" ht="15.75" customHeight="1" x14ac:dyDescent="0.25">
      <c r="C38" s="261"/>
      <c r="D38" s="261"/>
      <c r="E38" s="262"/>
      <c r="F38" s="262"/>
      <c r="G38" s="262"/>
      <c r="H38" s="262"/>
      <c r="I38" s="262"/>
      <c r="J38" s="262"/>
      <c r="K38" s="262"/>
      <c r="L38" s="262"/>
      <c r="M38" s="262"/>
      <c r="N38" s="262"/>
      <c r="O38" s="262"/>
      <c r="P38" s="262"/>
      <c r="Q38" s="262"/>
      <c r="R38" s="262"/>
      <c r="S38" s="263">
        <v>0</v>
      </c>
    </row>
    <row r="39" spans="1:19" ht="15.75" customHeight="1" x14ac:dyDescent="0.25">
      <c r="C39" s="261"/>
      <c r="D39" s="261"/>
      <c r="E39" s="262"/>
      <c r="F39" s="262"/>
      <c r="G39" s="262"/>
      <c r="H39" s="262"/>
      <c r="I39" s="262"/>
      <c r="J39" s="262"/>
      <c r="K39" s="262"/>
      <c r="L39" s="262"/>
      <c r="M39" s="262"/>
      <c r="N39" s="262"/>
      <c r="O39" s="262"/>
      <c r="P39" s="262"/>
      <c r="Q39" s="262"/>
      <c r="R39" s="262"/>
      <c r="S39" s="263">
        <v>0</v>
      </c>
    </row>
    <row r="40" spans="1:19" ht="15.75" customHeight="1" x14ac:dyDescent="0.25">
      <c r="C40" s="261"/>
      <c r="D40" s="261"/>
      <c r="E40" s="262"/>
      <c r="F40" s="262"/>
      <c r="G40" s="262"/>
      <c r="H40" s="262"/>
      <c r="I40" s="262"/>
      <c r="J40" s="262"/>
      <c r="K40" s="262"/>
      <c r="L40" s="262"/>
      <c r="M40" s="262"/>
      <c r="N40" s="262"/>
      <c r="O40" s="262"/>
      <c r="P40" s="262"/>
      <c r="Q40" s="262"/>
      <c r="R40" s="262"/>
      <c r="S40" s="263">
        <v>0</v>
      </c>
    </row>
    <row r="41" spans="1:19" ht="15.75" customHeight="1" x14ac:dyDescent="0.25">
      <c r="C41" s="261"/>
      <c r="D41" s="261"/>
      <c r="E41" s="262"/>
      <c r="F41" s="262"/>
      <c r="G41" s="262"/>
      <c r="H41" s="262"/>
      <c r="I41" s="262"/>
      <c r="J41" s="262"/>
      <c r="K41" s="262"/>
      <c r="L41" s="262"/>
      <c r="M41" s="262"/>
      <c r="N41" s="262"/>
      <c r="O41" s="262"/>
      <c r="P41" s="262"/>
      <c r="Q41" s="262"/>
      <c r="R41" s="262"/>
      <c r="S41" s="263">
        <v>0</v>
      </c>
    </row>
    <row r="42" spans="1:19" ht="15.75" customHeight="1" x14ac:dyDescent="0.25">
      <c r="C42" s="261"/>
      <c r="D42" s="261"/>
      <c r="E42" s="262"/>
      <c r="F42" s="262"/>
      <c r="G42" s="262"/>
      <c r="H42" s="262"/>
      <c r="I42" s="262"/>
      <c r="J42" s="262"/>
      <c r="K42" s="262"/>
      <c r="L42" s="262"/>
      <c r="M42" s="262"/>
      <c r="N42" s="262"/>
      <c r="O42" s="262"/>
      <c r="P42" s="262"/>
      <c r="Q42" s="262"/>
      <c r="R42" s="262"/>
      <c r="S42" s="263">
        <v>0</v>
      </c>
    </row>
    <row r="43" spans="1:19" ht="15.75" customHeight="1" x14ac:dyDescent="0.25">
      <c r="C43" s="261"/>
      <c r="D43" s="261"/>
      <c r="E43" s="262"/>
      <c r="F43" s="262"/>
      <c r="G43" s="262"/>
      <c r="H43" s="262"/>
      <c r="I43" s="262"/>
      <c r="J43" s="262"/>
      <c r="K43" s="262"/>
      <c r="L43" s="262"/>
      <c r="M43" s="262"/>
      <c r="N43" s="262"/>
      <c r="O43" s="262"/>
      <c r="P43" s="262"/>
      <c r="Q43" s="262"/>
      <c r="R43" s="262"/>
      <c r="S43" s="263">
        <v>0</v>
      </c>
    </row>
    <row r="44" spans="1:19" ht="15.75" customHeight="1" x14ac:dyDescent="0.25">
      <c r="C44" s="261"/>
      <c r="D44" s="261"/>
      <c r="E44" s="262"/>
      <c r="F44" s="262"/>
      <c r="G44" s="262"/>
      <c r="H44" s="262"/>
      <c r="I44" s="262"/>
      <c r="J44" s="262"/>
      <c r="K44" s="262"/>
      <c r="L44" s="262"/>
      <c r="M44" s="262"/>
      <c r="N44" s="262"/>
      <c r="O44" s="262"/>
      <c r="P44" s="262"/>
      <c r="Q44" s="262"/>
      <c r="R44" s="262"/>
      <c r="S44" s="263">
        <v>0</v>
      </c>
    </row>
    <row r="45" spans="1:19" ht="15.75" customHeight="1" x14ac:dyDescent="0.25">
      <c r="C45" s="261"/>
      <c r="D45" s="261"/>
      <c r="E45" s="262"/>
      <c r="F45" s="262"/>
      <c r="G45" s="262"/>
      <c r="H45" s="262"/>
      <c r="I45" s="262"/>
      <c r="J45" s="262"/>
      <c r="K45" s="262"/>
      <c r="L45" s="262"/>
      <c r="M45" s="262"/>
      <c r="N45" s="262"/>
      <c r="O45" s="262"/>
      <c r="P45" s="262"/>
      <c r="Q45" s="262"/>
      <c r="R45" s="262"/>
      <c r="S45" s="263">
        <v>0</v>
      </c>
    </row>
    <row r="46" spans="1:19" ht="15.75" customHeight="1" x14ac:dyDescent="0.25">
      <c r="A46" s="78"/>
      <c r="C46" s="261"/>
      <c r="D46" s="261"/>
      <c r="E46" s="262"/>
      <c r="F46" s="262"/>
      <c r="G46" s="262"/>
      <c r="H46" s="262"/>
      <c r="I46" s="262"/>
      <c r="J46" s="262"/>
      <c r="K46" s="262"/>
      <c r="L46" s="262"/>
      <c r="M46" s="262"/>
      <c r="N46" s="262"/>
      <c r="O46" s="262"/>
      <c r="P46" s="262"/>
      <c r="Q46" s="262"/>
      <c r="R46" s="262"/>
      <c r="S46" s="263">
        <v>0</v>
      </c>
    </row>
    <row r="47" spans="1:19" ht="15.75" customHeight="1" x14ac:dyDescent="0.25">
      <c r="A47" s="612" t="s">
        <v>170</v>
      </c>
      <c r="C47" s="261"/>
      <c r="D47" s="261"/>
      <c r="E47" s="262"/>
      <c r="F47" s="262"/>
      <c r="G47" s="262"/>
      <c r="H47" s="262"/>
      <c r="I47" s="262"/>
      <c r="J47" s="262"/>
      <c r="K47" s="262"/>
      <c r="L47" s="262"/>
      <c r="M47" s="262"/>
      <c r="N47" s="262"/>
      <c r="O47" s="262"/>
      <c r="P47" s="262"/>
      <c r="Q47" s="262"/>
      <c r="R47" s="262"/>
      <c r="S47" s="263">
        <v>0</v>
      </c>
    </row>
    <row r="48" spans="1:19" ht="15.75" customHeight="1" x14ac:dyDescent="0.25">
      <c r="A48" s="613"/>
      <c r="C48" s="261"/>
      <c r="D48" s="261"/>
      <c r="E48" s="262"/>
      <c r="F48" s="262"/>
      <c r="G48" s="262"/>
      <c r="H48" s="262"/>
      <c r="I48" s="262"/>
      <c r="J48" s="262"/>
      <c r="K48" s="262"/>
      <c r="L48" s="262"/>
      <c r="M48" s="262"/>
      <c r="N48" s="262"/>
      <c r="O48" s="262"/>
      <c r="P48" s="262"/>
      <c r="Q48" s="262"/>
      <c r="R48" s="262"/>
      <c r="S48" s="263">
        <v>0</v>
      </c>
    </row>
    <row r="49" spans="1:19" ht="15.75" customHeight="1" x14ac:dyDescent="0.25">
      <c r="A49" s="613"/>
      <c r="C49" s="261"/>
      <c r="D49" s="261"/>
      <c r="E49" s="262"/>
      <c r="F49" s="262"/>
      <c r="G49" s="262"/>
      <c r="H49" s="262"/>
      <c r="I49" s="262"/>
      <c r="J49" s="262"/>
      <c r="K49" s="262"/>
      <c r="L49" s="262"/>
      <c r="M49" s="262"/>
      <c r="N49" s="262"/>
      <c r="O49" s="262"/>
      <c r="P49" s="262"/>
      <c r="Q49" s="262"/>
      <c r="R49" s="262"/>
      <c r="S49" s="263">
        <v>0</v>
      </c>
    </row>
    <row r="50" spans="1:19" ht="15.75" customHeight="1" x14ac:dyDescent="0.25">
      <c r="A50" s="613"/>
      <c r="C50" s="261"/>
      <c r="D50" s="261"/>
      <c r="E50" s="262"/>
      <c r="F50" s="262"/>
      <c r="G50" s="262"/>
      <c r="H50" s="262"/>
      <c r="I50" s="262"/>
      <c r="J50" s="262"/>
      <c r="K50" s="262"/>
      <c r="L50" s="262"/>
      <c r="M50" s="262"/>
      <c r="N50" s="262"/>
      <c r="O50" s="262"/>
      <c r="P50" s="262"/>
      <c r="Q50" s="262"/>
      <c r="R50" s="262"/>
      <c r="S50" s="263">
        <v>0</v>
      </c>
    </row>
    <row r="51" spans="1:19" ht="15.75" customHeight="1" x14ac:dyDescent="0.25">
      <c r="A51" s="613"/>
      <c r="C51" s="261"/>
      <c r="D51" s="261"/>
      <c r="E51" s="262"/>
      <c r="F51" s="262"/>
      <c r="G51" s="262"/>
      <c r="H51" s="262"/>
      <c r="I51" s="262"/>
      <c r="J51" s="262"/>
      <c r="K51" s="262"/>
      <c r="L51" s="262"/>
      <c r="M51" s="262"/>
      <c r="N51" s="262"/>
      <c r="O51" s="262"/>
      <c r="P51" s="262"/>
      <c r="Q51" s="262"/>
      <c r="R51" s="262"/>
      <c r="S51" s="263">
        <v>0</v>
      </c>
    </row>
    <row r="52" spans="1:19" ht="15.75" customHeight="1" x14ac:dyDescent="0.25">
      <c r="A52" s="613"/>
      <c r="C52" s="261"/>
      <c r="D52" s="261"/>
      <c r="E52" s="262"/>
      <c r="F52" s="262"/>
      <c r="G52" s="262"/>
      <c r="H52" s="262"/>
      <c r="I52" s="262"/>
      <c r="J52" s="262"/>
      <c r="K52" s="262"/>
      <c r="L52" s="262"/>
      <c r="M52" s="262"/>
      <c r="N52" s="262"/>
      <c r="O52" s="262"/>
      <c r="P52" s="262"/>
      <c r="Q52" s="262"/>
      <c r="R52" s="262"/>
      <c r="S52" s="263">
        <v>0</v>
      </c>
    </row>
    <row r="53" spans="1:19" ht="15.75" customHeight="1" x14ac:dyDescent="0.25">
      <c r="A53" s="613"/>
      <c r="C53" s="261"/>
      <c r="D53" s="261"/>
      <c r="E53" s="262"/>
      <c r="F53" s="262"/>
      <c r="G53" s="262"/>
      <c r="H53" s="262"/>
      <c r="I53" s="262"/>
      <c r="J53" s="262"/>
      <c r="K53" s="262"/>
      <c r="L53" s="262"/>
      <c r="M53" s="262"/>
      <c r="N53" s="262"/>
      <c r="O53" s="262"/>
      <c r="P53" s="262"/>
      <c r="Q53" s="262"/>
      <c r="R53" s="262"/>
      <c r="S53" s="263">
        <v>0</v>
      </c>
    </row>
    <row r="54" spans="1:19" ht="15.75" customHeight="1" x14ac:dyDescent="0.25">
      <c r="A54" s="613"/>
      <c r="C54" s="261"/>
      <c r="D54" s="261"/>
      <c r="E54" s="262"/>
      <c r="F54" s="262"/>
      <c r="G54" s="262"/>
      <c r="H54" s="262"/>
      <c r="I54" s="262"/>
      <c r="J54" s="262"/>
      <c r="K54" s="262"/>
      <c r="L54" s="262"/>
      <c r="M54" s="262"/>
      <c r="N54" s="262"/>
      <c r="O54" s="262"/>
      <c r="P54" s="262"/>
      <c r="Q54" s="262"/>
      <c r="R54" s="262"/>
      <c r="S54" s="263">
        <v>0</v>
      </c>
    </row>
    <row r="55" spans="1:19" ht="15.75" customHeight="1" x14ac:dyDescent="0.25">
      <c r="A55" s="613"/>
      <c r="C55" s="261"/>
      <c r="D55" s="261"/>
      <c r="E55" s="262"/>
      <c r="F55" s="262"/>
      <c r="G55" s="262"/>
      <c r="H55" s="262"/>
      <c r="I55" s="262"/>
      <c r="J55" s="262"/>
      <c r="K55" s="262"/>
      <c r="L55" s="262"/>
      <c r="M55" s="262"/>
      <c r="N55" s="262"/>
      <c r="O55" s="262"/>
      <c r="P55" s="262"/>
      <c r="Q55" s="262"/>
      <c r="R55" s="262"/>
      <c r="S55" s="263">
        <v>0</v>
      </c>
    </row>
    <row r="56" spans="1:19" ht="15.75" customHeight="1" x14ac:dyDescent="0.25">
      <c r="A56" s="614"/>
      <c r="C56" s="261"/>
      <c r="D56" s="261"/>
      <c r="E56" s="262"/>
      <c r="F56" s="262"/>
      <c r="G56" s="262"/>
      <c r="H56" s="262"/>
      <c r="I56" s="262"/>
      <c r="J56" s="262"/>
      <c r="K56" s="262"/>
      <c r="L56" s="262"/>
      <c r="M56" s="262"/>
      <c r="N56" s="262"/>
      <c r="O56" s="262"/>
      <c r="P56" s="262"/>
      <c r="Q56" s="262"/>
      <c r="R56" s="262"/>
      <c r="S56" s="263">
        <v>0</v>
      </c>
    </row>
    <row r="57" spans="1:19" ht="15.75" customHeight="1" x14ac:dyDescent="0.25">
      <c r="A57" s="454"/>
      <c r="B57" s="455"/>
      <c r="C57" s="456"/>
      <c r="D57" s="456"/>
      <c r="E57" s="457"/>
      <c r="F57" s="457"/>
      <c r="G57" s="457"/>
      <c r="H57" s="457"/>
      <c r="I57" s="457"/>
      <c r="J57" s="457"/>
      <c r="K57" s="457"/>
      <c r="L57" s="457"/>
      <c r="M57" s="457"/>
      <c r="N57" s="457"/>
      <c r="O57" s="457"/>
      <c r="P57" s="457"/>
      <c r="Q57" s="457"/>
      <c r="R57" s="457"/>
      <c r="S57" s="458"/>
    </row>
    <row r="58" spans="1:19" ht="15.75" customHeight="1" x14ac:dyDescent="0.3">
      <c r="A58" s="609"/>
      <c r="B58" s="609"/>
      <c r="C58" s="609"/>
      <c r="D58" s="609"/>
      <c r="E58" s="609"/>
      <c r="F58" s="609"/>
      <c r="G58" s="609"/>
      <c r="H58" s="609"/>
      <c r="I58" s="609"/>
      <c r="J58" s="609"/>
      <c r="K58" s="609"/>
      <c r="L58" s="609"/>
      <c r="M58" s="609"/>
      <c r="N58" s="609"/>
      <c r="O58" s="609"/>
      <c r="P58" s="609"/>
      <c r="Q58" s="609"/>
      <c r="R58" s="609"/>
      <c r="S58" s="609"/>
    </row>
    <row r="59" spans="1:19" ht="15.75" customHeight="1" x14ac:dyDescent="0.25">
      <c r="C59" s="254"/>
      <c r="D59" s="254"/>
      <c r="E59" s="611" t="s">
        <v>99</v>
      </c>
      <c r="F59" s="611"/>
      <c r="G59" s="611"/>
      <c r="H59" s="611"/>
      <c r="I59" s="611"/>
      <c r="J59" s="611"/>
      <c r="K59" s="611"/>
      <c r="L59" s="611"/>
      <c r="M59" s="611"/>
      <c r="N59" s="611"/>
      <c r="O59" s="611"/>
      <c r="P59" s="611"/>
      <c r="Q59" s="611"/>
      <c r="R59" s="611"/>
      <c r="S59" s="254"/>
    </row>
    <row r="60" spans="1:19" ht="94.5" x14ac:dyDescent="0.25">
      <c r="C60" s="265" t="s">
        <v>91</v>
      </c>
      <c r="D60" s="266" t="s">
        <v>198</v>
      </c>
      <c r="E60" s="267" t="s">
        <v>100</v>
      </c>
      <c r="F60" s="268" t="s">
        <v>101</v>
      </c>
      <c r="G60" s="268" t="s">
        <v>102</v>
      </c>
      <c r="H60" s="269" t="s">
        <v>103</v>
      </c>
      <c r="I60" s="269" t="s">
        <v>104</v>
      </c>
      <c r="J60" s="269" t="s">
        <v>105</v>
      </c>
      <c r="K60" s="269" t="s">
        <v>106</v>
      </c>
      <c r="L60" s="269" t="s">
        <v>107</v>
      </c>
      <c r="M60" s="269" t="s">
        <v>108</v>
      </c>
      <c r="N60" s="269" t="s">
        <v>109</v>
      </c>
      <c r="O60" s="269" t="s">
        <v>110</v>
      </c>
      <c r="P60" s="269" t="s">
        <v>111</v>
      </c>
      <c r="Q60" s="269" t="s">
        <v>112</v>
      </c>
      <c r="R60" s="269" t="s">
        <v>92</v>
      </c>
      <c r="S60" s="270" t="s">
        <v>113</v>
      </c>
    </row>
    <row r="61" spans="1:19" ht="15.75" customHeight="1" x14ac:dyDescent="0.25">
      <c r="C61" s="261"/>
      <c r="D61" s="261"/>
      <c r="E61" s="262"/>
      <c r="F61" s="262"/>
      <c r="G61" s="262"/>
      <c r="H61" s="262"/>
      <c r="I61" s="262"/>
      <c r="J61" s="262"/>
      <c r="K61" s="262"/>
      <c r="L61" s="262"/>
      <c r="M61" s="262"/>
      <c r="N61" s="262"/>
      <c r="O61" s="262"/>
      <c r="P61" s="262"/>
      <c r="Q61" s="262"/>
      <c r="R61" s="262"/>
      <c r="S61" s="263">
        <v>0</v>
      </c>
    </row>
    <row r="62" spans="1:19" ht="15.75" customHeight="1" x14ac:dyDescent="0.25">
      <c r="C62" s="261"/>
      <c r="D62" s="261"/>
      <c r="E62" s="262"/>
      <c r="F62" s="262"/>
      <c r="G62" s="262"/>
      <c r="H62" s="262"/>
      <c r="I62" s="262"/>
      <c r="J62" s="262"/>
      <c r="K62" s="262"/>
      <c r="L62" s="262"/>
      <c r="M62" s="262"/>
      <c r="N62" s="262"/>
      <c r="O62" s="262"/>
      <c r="P62" s="262"/>
      <c r="Q62" s="262"/>
      <c r="R62" s="262"/>
      <c r="S62" s="263">
        <v>0</v>
      </c>
    </row>
    <row r="63" spans="1:19" ht="15.75" customHeight="1" x14ac:dyDescent="0.25">
      <c r="C63" s="261"/>
      <c r="D63" s="261"/>
      <c r="E63" s="262"/>
      <c r="F63" s="262"/>
      <c r="G63" s="262"/>
      <c r="H63" s="262"/>
      <c r="I63" s="262"/>
      <c r="J63" s="262"/>
      <c r="K63" s="262"/>
      <c r="L63" s="262"/>
      <c r="M63" s="262"/>
      <c r="N63" s="262"/>
      <c r="O63" s="262"/>
      <c r="P63" s="262"/>
      <c r="Q63" s="262"/>
      <c r="R63" s="262"/>
      <c r="S63" s="263">
        <v>0</v>
      </c>
    </row>
    <row r="64" spans="1:19" ht="15.75" customHeight="1" x14ac:dyDescent="0.25">
      <c r="C64" s="261"/>
      <c r="D64" s="261"/>
      <c r="E64" s="262"/>
      <c r="F64" s="262"/>
      <c r="G64" s="262"/>
      <c r="H64" s="262"/>
      <c r="I64" s="262"/>
      <c r="J64" s="262"/>
      <c r="K64" s="262"/>
      <c r="L64" s="262"/>
      <c r="M64" s="262"/>
      <c r="N64" s="262"/>
      <c r="O64" s="262"/>
      <c r="P64" s="262"/>
      <c r="Q64" s="262"/>
      <c r="R64" s="262"/>
      <c r="S64" s="263">
        <v>0</v>
      </c>
    </row>
    <row r="65" spans="1:19" ht="15.75" customHeight="1" x14ac:dyDescent="0.25">
      <c r="C65" s="261"/>
      <c r="D65" s="261"/>
      <c r="E65" s="262"/>
      <c r="F65" s="262"/>
      <c r="G65" s="262"/>
      <c r="H65" s="262"/>
      <c r="I65" s="262"/>
      <c r="J65" s="262"/>
      <c r="K65" s="262"/>
      <c r="L65" s="262"/>
      <c r="M65" s="262"/>
      <c r="N65" s="262"/>
      <c r="O65" s="262"/>
      <c r="P65" s="262"/>
      <c r="Q65" s="262"/>
      <c r="R65" s="262"/>
      <c r="S65" s="263">
        <v>0</v>
      </c>
    </row>
    <row r="66" spans="1:19" ht="15.75" customHeight="1" x14ac:dyDescent="0.25">
      <c r="C66" s="261"/>
      <c r="D66" s="261"/>
      <c r="E66" s="262"/>
      <c r="F66" s="262"/>
      <c r="G66" s="262"/>
      <c r="H66" s="262"/>
      <c r="I66" s="262"/>
      <c r="J66" s="262"/>
      <c r="K66" s="262"/>
      <c r="L66" s="262"/>
      <c r="M66" s="262"/>
      <c r="N66" s="262"/>
      <c r="O66" s="262"/>
      <c r="P66" s="262"/>
      <c r="Q66" s="262"/>
      <c r="R66" s="262"/>
      <c r="S66" s="263">
        <v>0</v>
      </c>
    </row>
    <row r="67" spans="1:19" ht="15.75" customHeight="1" x14ac:dyDescent="0.25">
      <c r="C67" s="261"/>
      <c r="D67" s="261"/>
      <c r="E67" s="262"/>
      <c r="F67" s="262"/>
      <c r="G67" s="262"/>
      <c r="H67" s="262"/>
      <c r="I67" s="262"/>
      <c r="J67" s="262"/>
      <c r="K67" s="262"/>
      <c r="L67" s="262"/>
      <c r="M67" s="262"/>
      <c r="N67" s="262"/>
      <c r="O67" s="262"/>
      <c r="P67" s="262"/>
      <c r="Q67" s="262"/>
      <c r="R67" s="262"/>
      <c r="S67" s="263">
        <v>0</v>
      </c>
    </row>
    <row r="68" spans="1:19" ht="15.75" customHeight="1" x14ac:dyDescent="0.25">
      <c r="C68" s="261"/>
      <c r="D68" s="261"/>
      <c r="E68" s="262"/>
      <c r="F68" s="262"/>
      <c r="G68" s="262"/>
      <c r="H68" s="262"/>
      <c r="I68" s="262"/>
      <c r="J68" s="262"/>
      <c r="K68" s="262"/>
      <c r="L68" s="262"/>
      <c r="M68" s="262"/>
      <c r="N68" s="262"/>
      <c r="O68" s="262"/>
      <c r="P68" s="262"/>
      <c r="Q68" s="262"/>
      <c r="R68" s="262"/>
      <c r="S68" s="263">
        <v>0</v>
      </c>
    </row>
    <row r="69" spans="1:19" ht="15.75" customHeight="1" x14ac:dyDescent="0.25">
      <c r="C69" s="261"/>
      <c r="D69" s="261"/>
      <c r="E69" s="262"/>
      <c r="F69" s="262"/>
      <c r="G69" s="262"/>
      <c r="H69" s="262"/>
      <c r="I69" s="262"/>
      <c r="J69" s="262"/>
      <c r="K69" s="262"/>
      <c r="L69" s="262"/>
      <c r="M69" s="262"/>
      <c r="N69" s="262"/>
      <c r="O69" s="262"/>
      <c r="P69" s="262"/>
      <c r="Q69" s="262"/>
      <c r="R69" s="262"/>
      <c r="S69" s="263">
        <v>0</v>
      </c>
    </row>
    <row r="70" spans="1:19" ht="15.75" customHeight="1" x14ac:dyDescent="0.25">
      <c r="C70" s="261"/>
      <c r="D70" s="261"/>
      <c r="E70" s="262"/>
      <c r="F70" s="262"/>
      <c r="G70" s="262"/>
      <c r="H70" s="262"/>
      <c r="I70" s="262"/>
      <c r="J70" s="262"/>
      <c r="K70" s="262"/>
      <c r="L70" s="262"/>
      <c r="M70" s="262"/>
      <c r="N70" s="262"/>
      <c r="O70" s="262"/>
      <c r="P70" s="262"/>
      <c r="Q70" s="262"/>
      <c r="R70" s="262"/>
      <c r="S70" s="263">
        <v>0</v>
      </c>
    </row>
    <row r="71" spans="1:19" ht="15.75" customHeight="1" x14ac:dyDescent="0.25">
      <c r="C71" s="261"/>
      <c r="D71" s="261"/>
      <c r="E71" s="262"/>
      <c r="F71" s="262"/>
      <c r="G71" s="262"/>
      <c r="H71" s="262"/>
      <c r="I71" s="262"/>
      <c r="J71" s="262"/>
      <c r="K71" s="262"/>
      <c r="L71" s="262"/>
      <c r="M71" s="262"/>
      <c r="N71" s="262"/>
      <c r="O71" s="262"/>
      <c r="P71" s="262"/>
      <c r="Q71" s="262"/>
      <c r="R71" s="262"/>
      <c r="S71" s="263">
        <v>0</v>
      </c>
    </row>
    <row r="72" spans="1:19" ht="15.75" customHeight="1" x14ac:dyDescent="0.25">
      <c r="C72" s="261"/>
      <c r="D72" s="261"/>
      <c r="E72" s="262"/>
      <c r="F72" s="262"/>
      <c r="G72" s="262"/>
      <c r="H72" s="262"/>
      <c r="I72" s="262"/>
      <c r="J72" s="262"/>
      <c r="K72" s="262"/>
      <c r="L72" s="262"/>
      <c r="M72" s="262"/>
      <c r="N72" s="262"/>
      <c r="O72" s="262"/>
      <c r="P72" s="262"/>
      <c r="Q72" s="262"/>
      <c r="R72" s="262"/>
      <c r="S72" s="263">
        <v>0</v>
      </c>
    </row>
    <row r="73" spans="1:19" ht="15.75" customHeight="1" x14ac:dyDescent="0.25">
      <c r="C73" s="261"/>
      <c r="D73" s="261"/>
      <c r="E73" s="262"/>
      <c r="F73" s="262"/>
      <c r="G73" s="262"/>
      <c r="H73" s="262"/>
      <c r="I73" s="262"/>
      <c r="J73" s="262"/>
      <c r="K73" s="262"/>
      <c r="L73" s="262"/>
      <c r="M73" s="262"/>
      <c r="N73" s="262"/>
      <c r="O73" s="262"/>
      <c r="P73" s="262"/>
      <c r="Q73" s="262"/>
      <c r="R73" s="262"/>
      <c r="S73" s="263">
        <v>0</v>
      </c>
    </row>
    <row r="74" spans="1:19" ht="15.75" customHeight="1" x14ac:dyDescent="0.25">
      <c r="C74" s="261"/>
      <c r="D74" s="261"/>
      <c r="E74" s="262"/>
      <c r="F74" s="262"/>
      <c r="G74" s="262"/>
      <c r="H74" s="262"/>
      <c r="I74" s="262"/>
      <c r="J74" s="262"/>
      <c r="K74" s="262"/>
      <c r="L74" s="262"/>
      <c r="M74" s="262"/>
      <c r="N74" s="262"/>
      <c r="O74" s="262"/>
      <c r="P74" s="262"/>
      <c r="Q74" s="262"/>
      <c r="R74" s="262"/>
      <c r="S74" s="263">
        <v>0</v>
      </c>
    </row>
    <row r="75" spans="1:19" ht="15.75" customHeight="1" x14ac:dyDescent="0.25">
      <c r="A75" s="612" t="s">
        <v>170</v>
      </c>
      <c r="C75" s="261"/>
      <c r="D75" s="261"/>
      <c r="E75" s="262"/>
      <c r="F75" s="262"/>
      <c r="G75" s="262"/>
      <c r="H75" s="262"/>
      <c r="I75" s="262"/>
      <c r="J75" s="262"/>
      <c r="K75" s="262"/>
      <c r="L75" s="262"/>
      <c r="M75" s="262"/>
      <c r="N75" s="262"/>
      <c r="O75" s="262"/>
      <c r="P75" s="262"/>
      <c r="Q75" s="262"/>
      <c r="R75" s="262"/>
      <c r="S75" s="263">
        <v>0</v>
      </c>
    </row>
    <row r="76" spans="1:19" ht="15.75" customHeight="1" x14ac:dyDescent="0.25">
      <c r="A76" s="613"/>
      <c r="C76" s="261"/>
      <c r="D76" s="261"/>
      <c r="E76" s="262"/>
      <c r="F76" s="262"/>
      <c r="G76" s="262"/>
      <c r="H76" s="262"/>
      <c r="I76" s="262"/>
      <c r="J76" s="262"/>
      <c r="K76" s="262"/>
      <c r="L76" s="262"/>
      <c r="M76" s="262"/>
      <c r="N76" s="262"/>
      <c r="O76" s="262"/>
      <c r="P76" s="262"/>
      <c r="Q76" s="262"/>
      <c r="R76" s="262"/>
      <c r="S76" s="263">
        <v>0</v>
      </c>
    </row>
    <row r="77" spans="1:19" ht="15.75" customHeight="1" x14ac:dyDescent="0.25">
      <c r="A77" s="613"/>
      <c r="C77" s="261"/>
      <c r="D77" s="261"/>
      <c r="E77" s="262"/>
      <c r="F77" s="262"/>
      <c r="G77" s="262"/>
      <c r="H77" s="262"/>
      <c r="I77" s="262"/>
      <c r="J77" s="262"/>
      <c r="K77" s="262"/>
      <c r="L77" s="262"/>
      <c r="M77" s="262"/>
      <c r="N77" s="262"/>
      <c r="O77" s="262"/>
      <c r="P77" s="262"/>
      <c r="Q77" s="262"/>
      <c r="R77" s="262"/>
      <c r="S77" s="263">
        <v>0</v>
      </c>
    </row>
    <row r="78" spans="1:19" ht="15.75" customHeight="1" x14ac:dyDescent="0.25">
      <c r="A78" s="613"/>
      <c r="C78" s="261"/>
      <c r="D78" s="261"/>
      <c r="E78" s="262"/>
      <c r="F78" s="262"/>
      <c r="G78" s="262"/>
      <c r="H78" s="262"/>
      <c r="I78" s="262"/>
      <c r="J78" s="262"/>
      <c r="K78" s="262"/>
      <c r="L78" s="262"/>
      <c r="M78" s="262"/>
      <c r="N78" s="262"/>
      <c r="O78" s="262"/>
      <c r="P78" s="262"/>
      <c r="Q78" s="262"/>
      <c r="R78" s="262"/>
      <c r="S78" s="263">
        <v>0</v>
      </c>
    </row>
    <row r="79" spans="1:19" ht="15.75" customHeight="1" x14ac:dyDescent="0.25">
      <c r="A79" s="613"/>
      <c r="C79" s="261"/>
      <c r="D79" s="261"/>
      <c r="E79" s="262"/>
      <c r="F79" s="262"/>
      <c r="G79" s="262"/>
      <c r="H79" s="262"/>
      <c r="I79" s="262"/>
      <c r="J79" s="262"/>
      <c r="K79" s="262"/>
      <c r="L79" s="262"/>
      <c r="M79" s="262"/>
      <c r="N79" s="262"/>
      <c r="O79" s="262"/>
      <c r="P79" s="262"/>
      <c r="Q79" s="262"/>
      <c r="R79" s="262"/>
      <c r="S79" s="263">
        <v>0</v>
      </c>
    </row>
    <row r="80" spans="1:19" ht="15.75" customHeight="1" x14ac:dyDescent="0.25">
      <c r="A80" s="613"/>
      <c r="C80" s="261"/>
      <c r="D80" s="261"/>
      <c r="E80" s="262"/>
      <c r="F80" s="262"/>
      <c r="G80" s="262"/>
      <c r="H80" s="262"/>
      <c r="I80" s="262"/>
      <c r="J80" s="262"/>
      <c r="K80" s="262"/>
      <c r="L80" s="262"/>
      <c r="M80" s="262"/>
      <c r="N80" s="262"/>
      <c r="O80" s="262"/>
      <c r="P80" s="262"/>
      <c r="Q80" s="262"/>
      <c r="R80" s="262"/>
      <c r="S80" s="263">
        <v>0</v>
      </c>
    </row>
    <row r="81" spans="1:19" ht="15.75" customHeight="1" x14ac:dyDescent="0.25">
      <c r="A81" s="613"/>
      <c r="C81" s="261"/>
      <c r="D81" s="261"/>
      <c r="E81" s="262"/>
      <c r="F81" s="262"/>
      <c r="G81" s="262"/>
      <c r="H81" s="262"/>
      <c r="I81" s="262"/>
      <c r="J81" s="262"/>
      <c r="K81" s="262"/>
      <c r="L81" s="262"/>
      <c r="M81" s="262"/>
      <c r="N81" s="262"/>
      <c r="O81" s="262"/>
      <c r="P81" s="262"/>
      <c r="Q81" s="262"/>
      <c r="R81" s="262"/>
      <c r="S81" s="263">
        <v>0</v>
      </c>
    </row>
    <row r="82" spans="1:19" ht="15.75" customHeight="1" x14ac:dyDescent="0.25">
      <c r="A82" s="613"/>
      <c r="C82" s="261"/>
      <c r="D82" s="261"/>
      <c r="E82" s="262"/>
      <c r="F82" s="262"/>
      <c r="G82" s="262"/>
      <c r="H82" s="262"/>
      <c r="I82" s="262"/>
      <c r="J82" s="262"/>
      <c r="K82" s="262"/>
      <c r="L82" s="262"/>
      <c r="M82" s="262"/>
      <c r="N82" s="262"/>
      <c r="O82" s="262"/>
      <c r="P82" s="262"/>
      <c r="Q82" s="262"/>
      <c r="R82" s="262"/>
      <c r="S82" s="263">
        <v>0</v>
      </c>
    </row>
    <row r="83" spans="1:19" ht="15.75" customHeight="1" x14ac:dyDescent="0.25">
      <c r="A83" s="613"/>
      <c r="C83" s="261"/>
      <c r="D83" s="261"/>
      <c r="E83" s="262"/>
      <c r="F83" s="262"/>
      <c r="G83" s="262"/>
      <c r="H83" s="262"/>
      <c r="I83" s="262"/>
      <c r="J83" s="262"/>
      <c r="K83" s="262"/>
      <c r="L83" s="262"/>
      <c r="M83" s="262"/>
      <c r="N83" s="262"/>
      <c r="O83" s="262"/>
      <c r="P83" s="262"/>
      <c r="Q83" s="262"/>
      <c r="R83" s="262"/>
      <c r="S83" s="263">
        <v>0</v>
      </c>
    </row>
    <row r="84" spans="1:19" ht="15.75" customHeight="1" x14ac:dyDescent="0.25">
      <c r="A84" s="614"/>
      <c r="C84" s="261"/>
      <c r="D84" s="261"/>
      <c r="E84" s="262"/>
      <c r="F84" s="262"/>
      <c r="G84" s="262"/>
      <c r="H84" s="262"/>
      <c r="I84" s="262"/>
      <c r="J84" s="262"/>
      <c r="K84" s="262"/>
      <c r="L84" s="262"/>
      <c r="M84" s="262"/>
      <c r="N84" s="262"/>
      <c r="O84" s="262"/>
      <c r="P84" s="262"/>
      <c r="Q84" s="262"/>
      <c r="R84" s="262"/>
      <c r="S84" s="263">
        <v>0</v>
      </c>
    </row>
    <row r="85" spans="1:19" ht="15.75" customHeight="1" x14ac:dyDescent="0.25">
      <c r="A85" s="300"/>
      <c r="C85" s="453"/>
      <c r="D85" s="456"/>
      <c r="E85" s="457"/>
      <c r="F85" s="457"/>
      <c r="G85" s="457"/>
      <c r="H85" s="457"/>
      <c r="I85" s="457"/>
      <c r="J85" s="457"/>
      <c r="K85" s="457"/>
      <c r="L85" s="457"/>
      <c r="M85" s="457"/>
      <c r="N85" s="457"/>
      <c r="O85" s="457"/>
      <c r="P85" s="457"/>
      <c r="Q85" s="457"/>
      <c r="R85" s="457"/>
      <c r="S85" s="458"/>
    </row>
    <row r="86" spans="1:19" ht="15.75" customHeight="1" x14ac:dyDescent="0.3">
      <c r="A86" s="609"/>
      <c r="B86" s="609"/>
      <c r="C86" s="609"/>
      <c r="D86" s="609"/>
      <c r="E86" s="609"/>
      <c r="F86" s="609"/>
      <c r="G86" s="609"/>
      <c r="H86" s="609"/>
      <c r="I86" s="609"/>
      <c r="J86" s="609"/>
      <c r="K86" s="609"/>
      <c r="L86" s="609"/>
      <c r="M86" s="609"/>
      <c r="N86" s="609"/>
      <c r="O86" s="609"/>
      <c r="P86" s="609"/>
      <c r="Q86" s="609"/>
      <c r="R86" s="609"/>
      <c r="S86" s="609"/>
    </row>
    <row r="87" spans="1:19" ht="15.75" customHeight="1" x14ac:dyDescent="0.25">
      <c r="C87" s="254"/>
      <c r="D87" s="254"/>
      <c r="E87" s="611" t="s">
        <v>99</v>
      </c>
      <c r="F87" s="611"/>
      <c r="G87" s="611"/>
      <c r="H87" s="611"/>
      <c r="I87" s="611"/>
      <c r="J87" s="611"/>
      <c r="K87" s="611"/>
      <c r="L87" s="611"/>
      <c r="M87" s="611"/>
      <c r="N87" s="611"/>
      <c r="O87" s="611"/>
      <c r="P87" s="611"/>
      <c r="Q87" s="611"/>
      <c r="R87" s="611"/>
      <c r="S87" s="254"/>
    </row>
    <row r="88" spans="1:19" ht="94.5" x14ac:dyDescent="0.25">
      <c r="C88" s="265" t="s">
        <v>91</v>
      </c>
      <c r="D88" s="266" t="s">
        <v>198</v>
      </c>
      <c r="E88" s="267" t="s">
        <v>100</v>
      </c>
      <c r="F88" s="268" t="s">
        <v>101</v>
      </c>
      <c r="G88" s="268" t="s">
        <v>102</v>
      </c>
      <c r="H88" s="269" t="s">
        <v>103</v>
      </c>
      <c r="I88" s="269" t="s">
        <v>104</v>
      </c>
      <c r="J88" s="269" t="s">
        <v>105</v>
      </c>
      <c r="K88" s="269" t="s">
        <v>106</v>
      </c>
      <c r="L88" s="269" t="s">
        <v>107</v>
      </c>
      <c r="M88" s="269" t="s">
        <v>108</v>
      </c>
      <c r="N88" s="269" t="s">
        <v>109</v>
      </c>
      <c r="O88" s="269" t="s">
        <v>110</v>
      </c>
      <c r="P88" s="269" t="s">
        <v>111</v>
      </c>
      <c r="Q88" s="269" t="s">
        <v>112</v>
      </c>
      <c r="R88" s="269" t="s">
        <v>92</v>
      </c>
      <c r="S88" s="270" t="s">
        <v>113</v>
      </c>
    </row>
    <row r="89" spans="1:19" ht="15.75" customHeight="1" x14ac:dyDescent="0.25">
      <c r="C89" s="261"/>
      <c r="D89" s="261"/>
      <c r="E89" s="262"/>
      <c r="F89" s="262"/>
      <c r="G89" s="262"/>
      <c r="H89" s="262"/>
      <c r="I89" s="262"/>
      <c r="J89" s="262"/>
      <c r="K89" s="262"/>
      <c r="L89" s="262"/>
      <c r="M89" s="262"/>
      <c r="N89" s="262"/>
      <c r="O89" s="262"/>
      <c r="P89" s="262"/>
      <c r="Q89" s="262"/>
      <c r="R89" s="262"/>
      <c r="S89" s="263">
        <v>0</v>
      </c>
    </row>
    <row r="90" spans="1:19" ht="15.75" customHeight="1" x14ac:dyDescent="0.25">
      <c r="C90" s="261"/>
      <c r="D90" s="261"/>
      <c r="E90" s="262"/>
      <c r="F90" s="262"/>
      <c r="G90" s="262"/>
      <c r="H90" s="262"/>
      <c r="I90" s="262"/>
      <c r="J90" s="262"/>
      <c r="K90" s="262"/>
      <c r="L90" s="262"/>
      <c r="M90" s="262"/>
      <c r="N90" s="262"/>
      <c r="O90" s="262"/>
      <c r="P90" s="262"/>
      <c r="Q90" s="262"/>
      <c r="R90" s="262"/>
      <c r="S90" s="263">
        <v>0</v>
      </c>
    </row>
    <row r="91" spans="1:19" ht="15.75" customHeight="1" x14ac:dyDescent="0.25">
      <c r="C91" s="261"/>
      <c r="D91" s="261"/>
      <c r="E91" s="262"/>
      <c r="F91" s="262"/>
      <c r="G91" s="262"/>
      <c r="H91" s="262"/>
      <c r="I91" s="262"/>
      <c r="J91" s="262"/>
      <c r="K91" s="262"/>
      <c r="L91" s="262"/>
      <c r="M91" s="262"/>
      <c r="N91" s="262"/>
      <c r="O91" s="262"/>
      <c r="P91" s="262"/>
      <c r="Q91" s="262"/>
      <c r="R91" s="262"/>
      <c r="S91" s="263">
        <v>0</v>
      </c>
    </row>
    <row r="92" spans="1:19" ht="15.75" customHeight="1" x14ac:dyDescent="0.25">
      <c r="C92" s="261"/>
      <c r="D92" s="261"/>
      <c r="E92" s="262"/>
      <c r="F92" s="262"/>
      <c r="G92" s="262"/>
      <c r="H92" s="262"/>
      <c r="I92" s="262"/>
      <c r="J92" s="262"/>
      <c r="K92" s="262"/>
      <c r="L92" s="262"/>
      <c r="M92" s="262"/>
      <c r="N92" s="262"/>
      <c r="O92" s="262"/>
      <c r="P92" s="262"/>
      <c r="Q92" s="262"/>
      <c r="R92" s="262"/>
      <c r="S92" s="263">
        <v>0</v>
      </c>
    </row>
    <row r="93" spans="1:19" ht="15.75" customHeight="1" x14ac:dyDescent="0.25">
      <c r="C93" s="261"/>
      <c r="D93" s="261"/>
      <c r="E93" s="262"/>
      <c r="F93" s="262"/>
      <c r="G93" s="262"/>
      <c r="H93" s="262"/>
      <c r="I93" s="262"/>
      <c r="J93" s="262"/>
      <c r="K93" s="262"/>
      <c r="L93" s="262"/>
      <c r="M93" s="262"/>
      <c r="N93" s="262"/>
      <c r="O93" s="262"/>
      <c r="P93" s="262"/>
      <c r="Q93" s="262"/>
      <c r="R93" s="262"/>
      <c r="S93" s="263">
        <v>0</v>
      </c>
    </row>
    <row r="94" spans="1:19" ht="15.75" customHeight="1" x14ac:dyDescent="0.25">
      <c r="C94" s="261"/>
      <c r="D94" s="261"/>
      <c r="E94" s="262"/>
      <c r="F94" s="262"/>
      <c r="G94" s="262"/>
      <c r="H94" s="262"/>
      <c r="I94" s="262"/>
      <c r="J94" s="262"/>
      <c r="K94" s="262"/>
      <c r="L94" s="262"/>
      <c r="M94" s="262"/>
      <c r="N94" s="262"/>
      <c r="O94" s="262"/>
      <c r="P94" s="262"/>
      <c r="Q94" s="262"/>
      <c r="R94" s="262"/>
      <c r="S94" s="263">
        <v>0</v>
      </c>
    </row>
    <row r="95" spans="1:19" ht="15.75" customHeight="1" x14ac:dyDescent="0.25">
      <c r="C95" s="261"/>
      <c r="D95" s="261"/>
      <c r="E95" s="262"/>
      <c r="F95" s="262"/>
      <c r="G95" s="262"/>
      <c r="H95" s="262"/>
      <c r="I95" s="262"/>
      <c r="J95" s="262"/>
      <c r="K95" s="262"/>
      <c r="L95" s="262"/>
      <c r="M95" s="262"/>
      <c r="N95" s="262"/>
      <c r="O95" s="262"/>
      <c r="P95" s="262"/>
      <c r="Q95" s="262"/>
      <c r="R95" s="262"/>
      <c r="S95" s="263">
        <v>0</v>
      </c>
    </row>
    <row r="96" spans="1:19" ht="15.75" customHeight="1" x14ac:dyDescent="0.25">
      <c r="C96" s="261"/>
      <c r="D96" s="261"/>
      <c r="E96" s="262"/>
      <c r="F96" s="262"/>
      <c r="G96" s="262"/>
      <c r="H96" s="262"/>
      <c r="I96" s="262"/>
      <c r="J96" s="262"/>
      <c r="K96" s="262"/>
      <c r="L96" s="262"/>
      <c r="M96" s="262"/>
      <c r="N96" s="262"/>
      <c r="O96" s="262"/>
      <c r="P96" s="262"/>
      <c r="Q96" s="262"/>
      <c r="R96" s="262"/>
      <c r="S96" s="263">
        <v>0</v>
      </c>
    </row>
    <row r="97" spans="1:19" ht="15.75" customHeight="1" x14ac:dyDescent="0.25">
      <c r="C97" s="261"/>
      <c r="D97" s="261"/>
      <c r="E97" s="262"/>
      <c r="F97" s="262"/>
      <c r="G97" s="262"/>
      <c r="H97" s="262"/>
      <c r="I97" s="262"/>
      <c r="J97" s="262"/>
      <c r="K97" s="262"/>
      <c r="L97" s="262"/>
      <c r="M97" s="262"/>
      <c r="N97" s="262"/>
      <c r="O97" s="262"/>
      <c r="P97" s="262"/>
      <c r="Q97" s="262"/>
      <c r="R97" s="262"/>
      <c r="S97" s="263">
        <v>0</v>
      </c>
    </row>
    <row r="98" spans="1:19" ht="15.75" customHeight="1" x14ac:dyDescent="0.25">
      <c r="C98" s="261"/>
      <c r="D98" s="261"/>
      <c r="E98" s="262"/>
      <c r="F98" s="262"/>
      <c r="G98" s="262"/>
      <c r="H98" s="262"/>
      <c r="I98" s="262"/>
      <c r="J98" s="262"/>
      <c r="K98" s="262"/>
      <c r="L98" s="262"/>
      <c r="M98" s="262"/>
      <c r="N98" s="262"/>
      <c r="O98" s="262"/>
      <c r="P98" s="262"/>
      <c r="Q98" s="262"/>
      <c r="R98" s="262"/>
      <c r="S98" s="263">
        <v>0</v>
      </c>
    </row>
    <row r="99" spans="1:19" ht="15.75" customHeight="1" x14ac:dyDescent="0.25">
      <c r="C99" s="261"/>
      <c r="D99" s="261"/>
      <c r="E99" s="262"/>
      <c r="F99" s="262"/>
      <c r="G99" s="262"/>
      <c r="H99" s="262"/>
      <c r="I99" s="262"/>
      <c r="J99" s="262"/>
      <c r="K99" s="262"/>
      <c r="L99" s="262"/>
      <c r="M99" s="262"/>
      <c r="N99" s="262"/>
      <c r="O99" s="262"/>
      <c r="P99" s="262"/>
      <c r="Q99" s="262"/>
      <c r="R99" s="262"/>
      <c r="S99" s="263">
        <v>0</v>
      </c>
    </row>
    <row r="100" spans="1:19" ht="15.75" customHeight="1" x14ac:dyDescent="0.25">
      <c r="C100" s="261"/>
      <c r="D100" s="261"/>
      <c r="E100" s="262"/>
      <c r="F100" s="262"/>
      <c r="G100" s="262"/>
      <c r="H100" s="262"/>
      <c r="I100" s="262"/>
      <c r="J100" s="262"/>
      <c r="K100" s="262"/>
      <c r="L100" s="262"/>
      <c r="M100" s="262"/>
      <c r="N100" s="262"/>
      <c r="O100" s="262"/>
      <c r="P100" s="262"/>
      <c r="Q100" s="262"/>
      <c r="R100" s="262"/>
      <c r="S100" s="263">
        <v>0</v>
      </c>
    </row>
    <row r="101" spans="1:19" ht="15.75" customHeight="1" x14ac:dyDescent="0.25">
      <c r="C101" s="261"/>
      <c r="D101" s="261"/>
      <c r="E101" s="262"/>
      <c r="F101" s="262"/>
      <c r="G101" s="262"/>
      <c r="H101" s="262"/>
      <c r="I101" s="262"/>
      <c r="J101" s="262"/>
      <c r="K101" s="262"/>
      <c r="L101" s="262"/>
      <c r="M101" s="262"/>
      <c r="N101" s="262"/>
      <c r="O101" s="262"/>
      <c r="P101" s="262"/>
      <c r="Q101" s="262"/>
      <c r="R101" s="262"/>
      <c r="S101" s="263">
        <v>0</v>
      </c>
    </row>
    <row r="102" spans="1:19" ht="15.75" customHeight="1" x14ac:dyDescent="0.25">
      <c r="C102" s="261"/>
      <c r="D102" s="261"/>
      <c r="E102" s="262"/>
      <c r="F102" s="262"/>
      <c r="G102" s="262"/>
      <c r="H102" s="262"/>
      <c r="I102" s="262"/>
      <c r="J102" s="262"/>
      <c r="K102" s="262"/>
      <c r="L102" s="262"/>
      <c r="M102" s="262"/>
      <c r="N102" s="262"/>
      <c r="O102" s="262"/>
      <c r="P102" s="262"/>
      <c r="Q102" s="262"/>
      <c r="R102" s="262"/>
      <c r="S102" s="263">
        <v>0</v>
      </c>
    </row>
    <row r="103" spans="1:19" ht="15.75" customHeight="1" x14ac:dyDescent="0.25">
      <c r="A103" s="612" t="s">
        <v>170</v>
      </c>
      <c r="C103" s="261"/>
      <c r="D103" s="261"/>
      <c r="E103" s="262"/>
      <c r="F103" s="262"/>
      <c r="G103" s="262"/>
      <c r="H103" s="262"/>
      <c r="I103" s="262"/>
      <c r="J103" s="262"/>
      <c r="K103" s="262"/>
      <c r="L103" s="262"/>
      <c r="M103" s="262"/>
      <c r="N103" s="262"/>
      <c r="O103" s="262"/>
      <c r="P103" s="262"/>
      <c r="Q103" s="262"/>
      <c r="R103" s="262"/>
      <c r="S103" s="263">
        <v>0</v>
      </c>
    </row>
    <row r="104" spans="1:19" ht="15.75" customHeight="1" x14ac:dyDescent="0.25">
      <c r="A104" s="613"/>
      <c r="C104" s="261"/>
      <c r="D104" s="261"/>
      <c r="E104" s="262"/>
      <c r="F104" s="262"/>
      <c r="G104" s="262"/>
      <c r="H104" s="262"/>
      <c r="I104" s="262"/>
      <c r="J104" s="262"/>
      <c r="K104" s="262"/>
      <c r="L104" s="262"/>
      <c r="M104" s="262"/>
      <c r="N104" s="262"/>
      <c r="O104" s="262"/>
      <c r="P104" s="262"/>
      <c r="Q104" s="262"/>
      <c r="R104" s="262"/>
      <c r="S104" s="263">
        <v>0</v>
      </c>
    </row>
    <row r="105" spans="1:19" ht="15.75" customHeight="1" x14ac:dyDescent="0.25">
      <c r="A105" s="613"/>
      <c r="C105" s="261"/>
      <c r="D105" s="261"/>
      <c r="E105" s="262"/>
      <c r="F105" s="262"/>
      <c r="G105" s="262"/>
      <c r="H105" s="262"/>
      <c r="I105" s="262"/>
      <c r="J105" s="262"/>
      <c r="K105" s="262"/>
      <c r="L105" s="262"/>
      <c r="M105" s="262"/>
      <c r="N105" s="262"/>
      <c r="O105" s="262"/>
      <c r="P105" s="262"/>
      <c r="Q105" s="262"/>
      <c r="R105" s="262"/>
      <c r="S105" s="263">
        <v>0</v>
      </c>
    </row>
    <row r="106" spans="1:19" ht="15.75" customHeight="1" x14ac:dyDescent="0.25">
      <c r="A106" s="613"/>
      <c r="C106" s="261"/>
      <c r="D106" s="261"/>
      <c r="E106" s="262"/>
      <c r="F106" s="262"/>
      <c r="G106" s="262"/>
      <c r="H106" s="262"/>
      <c r="I106" s="262"/>
      <c r="J106" s="262"/>
      <c r="K106" s="262"/>
      <c r="L106" s="262"/>
      <c r="M106" s="262"/>
      <c r="N106" s="262"/>
      <c r="O106" s="262"/>
      <c r="P106" s="262"/>
      <c r="Q106" s="262"/>
      <c r="R106" s="262"/>
      <c r="S106" s="263">
        <v>0</v>
      </c>
    </row>
    <row r="107" spans="1:19" ht="15.75" customHeight="1" x14ac:dyDescent="0.25">
      <c r="A107" s="613"/>
      <c r="C107" s="261"/>
      <c r="D107" s="261"/>
      <c r="E107" s="262"/>
      <c r="F107" s="262"/>
      <c r="G107" s="262"/>
      <c r="H107" s="262"/>
      <c r="I107" s="262"/>
      <c r="J107" s="262"/>
      <c r="K107" s="262"/>
      <c r="L107" s="262"/>
      <c r="M107" s="262"/>
      <c r="N107" s="262"/>
      <c r="O107" s="262"/>
      <c r="P107" s="262"/>
      <c r="Q107" s="262"/>
      <c r="R107" s="262"/>
      <c r="S107" s="263">
        <v>0</v>
      </c>
    </row>
    <row r="108" spans="1:19" ht="15.75" customHeight="1" x14ac:dyDescent="0.25">
      <c r="A108" s="613"/>
      <c r="C108" s="261"/>
      <c r="D108" s="261"/>
      <c r="E108" s="262"/>
      <c r="F108" s="262"/>
      <c r="G108" s="262"/>
      <c r="H108" s="262"/>
      <c r="I108" s="262"/>
      <c r="J108" s="262"/>
      <c r="K108" s="262"/>
      <c r="L108" s="262"/>
      <c r="M108" s="262"/>
      <c r="N108" s="262"/>
      <c r="O108" s="262"/>
      <c r="P108" s="262"/>
      <c r="Q108" s="262"/>
      <c r="R108" s="262"/>
      <c r="S108" s="263">
        <v>0</v>
      </c>
    </row>
    <row r="109" spans="1:19" ht="15.75" customHeight="1" x14ac:dyDescent="0.2">
      <c r="A109" s="613"/>
      <c r="C109" s="254"/>
      <c r="D109" s="254"/>
      <c r="E109" s="255"/>
      <c r="F109" s="254"/>
      <c r="G109" s="254"/>
      <c r="H109" s="254"/>
      <c r="I109" s="254"/>
      <c r="J109" s="254"/>
      <c r="K109" s="254"/>
      <c r="L109" s="254"/>
      <c r="M109" s="254"/>
      <c r="N109" s="254"/>
      <c r="O109" s="254"/>
      <c r="P109" s="619" t="s">
        <v>97</v>
      </c>
      <c r="Q109" s="619"/>
      <c r="R109" s="619"/>
      <c r="S109" s="598">
        <f>SUM(S7:S108)</f>
        <v>0</v>
      </c>
    </row>
    <row r="110" spans="1:19" ht="15.75" customHeight="1" thickBot="1" x14ac:dyDescent="0.3">
      <c r="A110" s="613"/>
      <c r="C110" s="291" t="s">
        <v>196</v>
      </c>
      <c r="D110" s="271"/>
      <c r="E110" s="272"/>
      <c r="F110" s="273"/>
      <c r="G110" s="272"/>
      <c r="H110" s="272"/>
      <c r="I110" s="272"/>
      <c r="J110" s="272"/>
      <c r="K110" s="272"/>
      <c r="L110" s="272"/>
      <c r="M110" s="254"/>
      <c r="N110" s="254"/>
      <c r="O110" s="272"/>
      <c r="P110" s="620"/>
      <c r="Q110" s="620"/>
      <c r="R110" s="620"/>
      <c r="S110" s="610"/>
    </row>
    <row r="111" spans="1:19" ht="15.75" customHeight="1" x14ac:dyDescent="0.2">
      <c r="A111" s="613"/>
      <c r="C111" s="274"/>
      <c r="D111" s="274"/>
      <c r="E111" s="274"/>
      <c r="F111" s="274"/>
      <c r="G111" s="274"/>
      <c r="H111" s="274"/>
      <c r="I111" s="274"/>
      <c r="J111" s="274"/>
      <c r="K111" s="274"/>
      <c r="L111" s="274"/>
      <c r="M111" s="254"/>
      <c r="N111" s="254"/>
      <c r="O111" s="274"/>
      <c r="P111" s="297"/>
      <c r="Q111" s="298"/>
      <c r="R111" s="616" t="s">
        <v>98</v>
      </c>
      <c r="S111" s="601"/>
    </row>
    <row r="112" spans="1:19" ht="15.75" customHeight="1" thickBot="1" x14ac:dyDescent="0.3">
      <c r="A112" s="614"/>
      <c r="C112" s="256"/>
      <c r="D112" s="254"/>
      <c r="E112" s="255"/>
      <c r="F112" s="254"/>
      <c r="G112" s="256"/>
      <c r="H112" s="256"/>
      <c r="I112" s="256"/>
      <c r="J112" s="256"/>
      <c r="K112" s="256"/>
      <c r="L112" s="256"/>
      <c r="M112" s="256"/>
      <c r="N112" s="256"/>
      <c r="O112" s="256"/>
      <c r="P112" s="299"/>
      <c r="Q112" s="617" t="s">
        <v>169</v>
      </c>
      <c r="R112" s="617"/>
      <c r="S112" s="596"/>
    </row>
    <row r="113" ht="15.75" customHeight="1" x14ac:dyDescent="0.2"/>
    <row r="114" ht="15.75" customHeight="1" x14ac:dyDescent="0.2"/>
  </sheetData>
  <sheetProtection password="B32A" sheet="1" selectLockedCells="1"/>
  <mergeCells count="17">
    <mergeCell ref="A1:S1"/>
    <mergeCell ref="A2:S2"/>
    <mergeCell ref="R111:S111"/>
    <mergeCell ref="Q112:S112"/>
    <mergeCell ref="E5:R5"/>
    <mergeCell ref="P109:R110"/>
    <mergeCell ref="E31:R31"/>
    <mergeCell ref="E59:R59"/>
    <mergeCell ref="D3:M3"/>
    <mergeCell ref="A58:S58"/>
    <mergeCell ref="A86:S86"/>
    <mergeCell ref="S109:S110"/>
    <mergeCell ref="E87:R87"/>
    <mergeCell ref="A103:A112"/>
    <mergeCell ref="A20:A29"/>
    <mergeCell ref="A47:A56"/>
    <mergeCell ref="A75:A84"/>
  </mergeCells>
  <pageMargins left="0.25" right="0.25" top="0.5" bottom="0.5" header="0.3" footer="0.3"/>
  <pageSetup orientation="landscape" r:id="rId1"/>
  <headerFooter>
    <oddHeader>&amp;R&amp;"Times New Roman,Regular"&amp;11Attachment CR5</oddHeader>
    <oddFooter>&amp;L&amp;"Times New Roman,Regular"&amp;11FSMC Benefits&amp;C&amp;"Times New Roman,Regular"&amp;11Page &amp;P of &amp;N&amp;R&amp;"Times New Roman,Regular"&amp;11Revised December 22, 2016</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8"/>
  <sheetViews>
    <sheetView zoomScaleNormal="100" workbookViewId="0">
      <selection activeCell="E29" sqref="E29"/>
    </sheetView>
  </sheetViews>
  <sheetFormatPr defaultRowHeight="12.75" x14ac:dyDescent="0.2"/>
  <cols>
    <col min="1" max="1" width="5.7109375" style="75" customWidth="1"/>
    <col min="2" max="2" width="3.7109375" style="75" customWidth="1"/>
    <col min="3" max="4" width="35.7109375" style="75" customWidth="1"/>
    <col min="5" max="6" width="10.7109375" style="75" customWidth="1"/>
    <col min="7" max="7" width="11.7109375" style="75" customWidth="1"/>
    <col min="8" max="8" width="20.7109375" style="75" customWidth="1"/>
    <col min="9" max="16384" width="9.140625" style="75"/>
  </cols>
  <sheetData>
    <row r="1" spans="1:8" ht="18.75" customHeight="1" x14ac:dyDescent="0.3">
      <c r="A1" s="606" t="s">
        <v>126</v>
      </c>
      <c r="B1" s="606"/>
      <c r="C1" s="606"/>
      <c r="D1" s="606"/>
      <c r="E1" s="606"/>
      <c r="F1" s="606"/>
      <c r="G1" s="606"/>
      <c r="H1" s="606"/>
    </row>
    <row r="2" spans="1:8" ht="15.75" customHeight="1" x14ac:dyDescent="0.25">
      <c r="A2" s="607" t="s">
        <v>118</v>
      </c>
      <c r="B2" s="607"/>
      <c r="C2" s="607"/>
      <c r="D2" s="607"/>
      <c r="E2" s="607"/>
      <c r="F2" s="607"/>
      <c r="G2" s="607"/>
      <c r="H2" s="607"/>
    </row>
    <row r="3" spans="1:8" ht="15.75" customHeight="1" thickBot="1" x14ac:dyDescent="0.3">
      <c r="A3" s="281"/>
      <c r="B3" s="281"/>
      <c r="C3" s="282" t="s">
        <v>165</v>
      </c>
      <c r="D3" s="605" t="s">
        <v>364</v>
      </c>
      <c r="E3" s="605"/>
      <c r="F3" s="283"/>
      <c r="G3" s="608"/>
      <c r="H3" s="608"/>
    </row>
    <row r="4" spans="1:8" ht="15.75" customHeight="1" x14ac:dyDescent="0.25">
      <c r="A4" s="253"/>
      <c r="B4" s="253"/>
      <c r="C4" s="621"/>
      <c r="D4" s="621"/>
      <c r="E4" s="621"/>
      <c r="F4" s="621"/>
      <c r="G4" s="621"/>
      <c r="H4" s="621"/>
    </row>
    <row r="5" spans="1:8" ht="30" customHeight="1" x14ac:dyDescent="0.25">
      <c r="A5" s="195"/>
      <c r="B5" s="195"/>
      <c r="C5" s="278" t="s">
        <v>91</v>
      </c>
      <c r="D5" s="279" t="s">
        <v>198</v>
      </c>
      <c r="E5" s="279" t="s">
        <v>93</v>
      </c>
      <c r="F5" s="280" t="s">
        <v>94</v>
      </c>
      <c r="G5" s="280" t="s">
        <v>95</v>
      </c>
      <c r="H5" s="279" t="s">
        <v>96</v>
      </c>
    </row>
    <row r="6" spans="1:8" ht="15.75" customHeight="1" x14ac:dyDescent="0.25">
      <c r="A6" s="195"/>
      <c r="B6" s="195"/>
      <c r="C6" s="261"/>
      <c r="D6" s="261"/>
      <c r="E6" s="276"/>
      <c r="F6" s="277"/>
      <c r="G6" s="261"/>
      <c r="H6" s="276"/>
    </row>
    <row r="7" spans="1:8" ht="15.75" customHeight="1" x14ac:dyDescent="0.25">
      <c r="A7" s="195"/>
      <c r="B7" s="195"/>
      <c r="C7" s="261"/>
      <c r="D7" s="261"/>
      <c r="E7" s="276"/>
      <c r="F7" s="277"/>
      <c r="G7" s="261"/>
      <c r="H7" s="276"/>
    </row>
    <row r="8" spans="1:8" ht="15.75" customHeight="1" x14ac:dyDescent="0.25">
      <c r="A8" s="195"/>
      <c r="B8" s="195"/>
      <c r="C8" s="261"/>
      <c r="D8" s="261"/>
      <c r="E8" s="276"/>
      <c r="F8" s="277"/>
      <c r="G8" s="261"/>
      <c r="H8" s="276"/>
    </row>
    <row r="9" spans="1:8" ht="15.75" customHeight="1" x14ac:dyDescent="0.25">
      <c r="A9" s="195"/>
      <c r="B9" s="195"/>
      <c r="C9" s="261"/>
      <c r="D9" s="261"/>
      <c r="E9" s="276"/>
      <c r="F9" s="277"/>
      <c r="G9" s="261"/>
      <c r="H9" s="276"/>
    </row>
    <row r="10" spans="1:8" ht="15.75" customHeight="1" x14ac:dyDescent="0.25">
      <c r="A10" s="195"/>
      <c r="B10" s="195"/>
      <c r="C10" s="261"/>
      <c r="D10" s="261"/>
      <c r="E10" s="276"/>
      <c r="F10" s="277"/>
      <c r="G10" s="261"/>
      <c r="H10" s="276"/>
    </row>
    <row r="11" spans="1:8" ht="15.75" customHeight="1" x14ac:dyDescent="0.25">
      <c r="A11" s="195"/>
      <c r="B11" s="195"/>
      <c r="C11" s="261"/>
      <c r="D11" s="261"/>
      <c r="E11" s="276"/>
      <c r="F11" s="277"/>
      <c r="G11" s="261"/>
      <c r="H11" s="276"/>
    </row>
    <row r="12" spans="1:8" ht="15.75" customHeight="1" x14ac:dyDescent="0.25">
      <c r="A12" s="195"/>
      <c r="B12" s="195"/>
      <c r="C12" s="261"/>
      <c r="D12" s="261"/>
      <c r="E12" s="276"/>
      <c r="F12" s="277"/>
      <c r="G12" s="261"/>
      <c r="H12" s="276"/>
    </row>
    <row r="13" spans="1:8" ht="15.75" customHeight="1" x14ac:dyDescent="0.25">
      <c r="A13" s="195"/>
      <c r="B13" s="195"/>
      <c r="C13" s="261"/>
      <c r="D13" s="261"/>
      <c r="E13" s="276"/>
      <c r="F13" s="277"/>
      <c r="G13" s="261"/>
      <c r="H13" s="276"/>
    </row>
    <row r="14" spans="1:8" ht="15.75" customHeight="1" x14ac:dyDescent="0.25">
      <c r="A14" s="195"/>
      <c r="B14" s="195"/>
      <c r="C14" s="261"/>
      <c r="D14" s="261"/>
      <c r="E14" s="276"/>
      <c r="F14" s="277"/>
      <c r="G14" s="261"/>
      <c r="H14" s="276"/>
    </row>
    <row r="15" spans="1:8" ht="15.75" customHeight="1" x14ac:dyDescent="0.25">
      <c r="A15" s="195"/>
      <c r="B15" s="195"/>
      <c r="C15" s="261"/>
      <c r="D15" s="261"/>
      <c r="E15" s="276"/>
      <c r="F15" s="277"/>
      <c r="G15" s="261"/>
      <c r="H15" s="276"/>
    </row>
    <row r="16" spans="1:8" ht="15.75" customHeight="1" x14ac:dyDescent="0.25">
      <c r="A16" s="195"/>
      <c r="B16" s="195"/>
      <c r="C16" s="261"/>
      <c r="D16" s="261"/>
      <c r="E16" s="276"/>
      <c r="F16" s="277"/>
      <c r="G16" s="261"/>
      <c r="H16" s="276"/>
    </row>
    <row r="17" spans="1:8" ht="15.75" customHeight="1" x14ac:dyDescent="0.25">
      <c r="A17" s="195"/>
      <c r="B17" s="195"/>
      <c r="C17" s="261"/>
      <c r="D17" s="261"/>
      <c r="E17" s="276"/>
      <c r="F17" s="277"/>
      <c r="G17" s="261"/>
      <c r="H17" s="276"/>
    </row>
    <row r="18" spans="1:8" ht="15.75" customHeight="1" x14ac:dyDescent="0.25">
      <c r="A18" s="195"/>
      <c r="B18" s="195"/>
      <c r="C18" s="261"/>
      <c r="D18" s="261"/>
      <c r="E18" s="276"/>
      <c r="F18" s="277"/>
      <c r="G18" s="261"/>
      <c r="H18" s="276"/>
    </row>
    <row r="19" spans="1:8" ht="15.75" customHeight="1" x14ac:dyDescent="0.25">
      <c r="A19" s="195"/>
      <c r="B19" s="195"/>
      <c r="C19" s="261"/>
      <c r="D19" s="261"/>
      <c r="E19" s="276"/>
      <c r="F19" s="277"/>
      <c r="G19" s="261"/>
      <c r="H19" s="276"/>
    </row>
    <row r="20" spans="1:8" ht="15.75" customHeight="1" x14ac:dyDescent="0.25">
      <c r="A20" s="195"/>
      <c r="B20" s="195"/>
      <c r="C20" s="261"/>
      <c r="D20" s="261"/>
      <c r="E20" s="276"/>
      <c r="F20" s="277"/>
      <c r="G20" s="261"/>
      <c r="H20" s="276"/>
    </row>
    <row r="21" spans="1:8" ht="15.75" customHeight="1" x14ac:dyDescent="0.25">
      <c r="A21" s="195"/>
      <c r="B21" s="195"/>
      <c r="C21" s="261"/>
      <c r="D21" s="261"/>
      <c r="E21" s="276"/>
      <c r="F21" s="277"/>
      <c r="G21" s="261"/>
      <c r="H21" s="276"/>
    </row>
    <row r="22" spans="1:8" ht="15.75" customHeight="1" x14ac:dyDescent="0.25">
      <c r="A22" s="195"/>
      <c r="B22" s="195"/>
      <c r="C22" s="261"/>
      <c r="D22" s="261"/>
      <c r="E22" s="276"/>
      <c r="F22" s="277"/>
      <c r="G22" s="261"/>
      <c r="H22" s="276"/>
    </row>
    <row r="23" spans="1:8" ht="15.75" customHeight="1" x14ac:dyDescent="0.25">
      <c r="A23" s="195"/>
      <c r="B23" s="195"/>
      <c r="C23" s="261"/>
      <c r="D23" s="261"/>
      <c r="E23" s="276"/>
      <c r="F23" s="277"/>
      <c r="G23" s="261"/>
      <c r="H23" s="276"/>
    </row>
    <row r="24" spans="1:8" ht="15.75" customHeight="1" x14ac:dyDescent="0.25">
      <c r="A24" s="612" t="s">
        <v>170</v>
      </c>
      <c r="B24" s="195"/>
      <c r="C24" s="261"/>
      <c r="D24" s="261"/>
      <c r="E24" s="276"/>
      <c r="F24" s="277"/>
      <c r="G24" s="261"/>
      <c r="H24" s="276"/>
    </row>
    <row r="25" spans="1:8" ht="15.75" customHeight="1" x14ac:dyDescent="0.25">
      <c r="A25" s="613"/>
      <c r="B25" s="196"/>
      <c r="C25" s="261"/>
      <c r="D25" s="261"/>
      <c r="E25" s="276"/>
      <c r="F25" s="277"/>
      <c r="G25" s="261"/>
      <c r="H25" s="276"/>
    </row>
    <row r="26" spans="1:8" ht="15.75" customHeight="1" x14ac:dyDescent="0.25">
      <c r="A26" s="613"/>
      <c r="B26" s="196"/>
      <c r="C26" s="261"/>
      <c r="D26" s="261"/>
      <c r="E26" s="276"/>
      <c r="F26" s="277"/>
      <c r="G26" s="261"/>
      <c r="H26" s="276"/>
    </row>
    <row r="27" spans="1:8" ht="15.75" customHeight="1" x14ac:dyDescent="0.25">
      <c r="A27" s="613"/>
      <c r="B27" s="196"/>
      <c r="C27" s="261"/>
      <c r="D27" s="261"/>
      <c r="E27" s="276"/>
      <c r="F27" s="277"/>
      <c r="G27" s="261"/>
      <c r="H27" s="276"/>
    </row>
    <row r="28" spans="1:8" ht="15.75" customHeight="1" x14ac:dyDescent="0.25">
      <c r="A28" s="613"/>
      <c r="B28" s="196"/>
      <c r="C28" s="261"/>
      <c r="D28" s="261"/>
      <c r="E28" s="276"/>
      <c r="F28" s="277"/>
      <c r="G28" s="261"/>
      <c r="H28" s="276"/>
    </row>
    <row r="29" spans="1:8" ht="15.75" customHeight="1" x14ac:dyDescent="0.25">
      <c r="A29" s="613"/>
      <c r="B29" s="196"/>
      <c r="C29" s="261"/>
      <c r="D29" s="261"/>
      <c r="E29" s="276"/>
      <c r="F29" s="277"/>
      <c r="G29" s="261"/>
      <c r="H29" s="276"/>
    </row>
    <row r="30" spans="1:8" ht="15.75" customHeight="1" x14ac:dyDescent="0.25">
      <c r="A30" s="613"/>
      <c r="B30" s="196"/>
      <c r="C30" s="261"/>
      <c r="D30" s="261"/>
      <c r="E30" s="276"/>
      <c r="F30" s="277"/>
      <c r="G30" s="261"/>
      <c r="H30" s="276"/>
    </row>
    <row r="31" spans="1:8" ht="15.75" customHeight="1" x14ac:dyDescent="0.25">
      <c r="A31" s="613"/>
      <c r="B31" s="196"/>
      <c r="C31" s="261"/>
      <c r="D31" s="261"/>
      <c r="E31" s="276"/>
      <c r="F31" s="277"/>
      <c r="G31" s="261"/>
      <c r="H31" s="276"/>
    </row>
    <row r="32" spans="1:8" ht="15.75" customHeight="1" x14ac:dyDescent="0.25">
      <c r="A32" s="613"/>
      <c r="B32" s="196"/>
      <c r="C32" s="261"/>
      <c r="D32" s="261"/>
      <c r="E32" s="276"/>
      <c r="F32" s="277"/>
      <c r="G32" s="261"/>
      <c r="H32" s="276"/>
    </row>
    <row r="33" spans="1:8" ht="15.75" customHeight="1" x14ac:dyDescent="0.25">
      <c r="A33" s="614"/>
      <c r="B33" s="196"/>
      <c r="C33" s="261"/>
      <c r="D33" s="261"/>
      <c r="E33" s="276"/>
      <c r="F33" s="277"/>
      <c r="G33" s="261"/>
      <c r="H33" s="276"/>
    </row>
    <row r="34" spans="1:8" ht="30" customHeight="1" x14ac:dyDescent="0.25">
      <c r="C34" s="278" t="s">
        <v>91</v>
      </c>
      <c r="D34" s="279" t="s">
        <v>198</v>
      </c>
      <c r="E34" s="279" t="s">
        <v>93</v>
      </c>
      <c r="F34" s="280" t="s">
        <v>94</v>
      </c>
      <c r="G34" s="280" t="s">
        <v>95</v>
      </c>
      <c r="H34" s="279" t="s">
        <v>96</v>
      </c>
    </row>
    <row r="35" spans="1:8" ht="15.75" customHeight="1" x14ac:dyDescent="0.25">
      <c r="C35" s="261"/>
      <c r="D35" s="261"/>
      <c r="E35" s="276"/>
      <c r="F35" s="277"/>
      <c r="G35" s="261"/>
      <c r="H35" s="276">
        <f t="shared" ref="H35:H118" si="0">E35*F35*G35</f>
        <v>0</v>
      </c>
    </row>
    <row r="36" spans="1:8" ht="15.75" customHeight="1" x14ac:dyDescent="0.25">
      <c r="C36" s="261"/>
      <c r="D36" s="261"/>
      <c r="E36" s="276"/>
      <c r="F36" s="277"/>
      <c r="G36" s="261"/>
      <c r="H36" s="276">
        <f t="shared" si="0"/>
        <v>0</v>
      </c>
    </row>
    <row r="37" spans="1:8" ht="15.75" customHeight="1" x14ac:dyDescent="0.25">
      <c r="C37" s="261"/>
      <c r="D37" s="261"/>
      <c r="E37" s="276"/>
      <c r="F37" s="277"/>
      <c r="G37" s="261"/>
      <c r="H37" s="276">
        <f t="shared" si="0"/>
        <v>0</v>
      </c>
    </row>
    <row r="38" spans="1:8" ht="15.75" customHeight="1" x14ac:dyDescent="0.25">
      <c r="C38" s="261"/>
      <c r="D38" s="261"/>
      <c r="E38" s="276"/>
      <c r="F38" s="277"/>
      <c r="G38" s="261"/>
      <c r="H38" s="276">
        <f t="shared" si="0"/>
        <v>0</v>
      </c>
    </row>
    <row r="39" spans="1:8" ht="15.75" customHeight="1" x14ac:dyDescent="0.25">
      <c r="C39" s="261"/>
      <c r="D39" s="261"/>
      <c r="E39" s="276"/>
      <c r="F39" s="277"/>
      <c r="G39" s="261"/>
      <c r="H39" s="276">
        <f t="shared" si="0"/>
        <v>0</v>
      </c>
    </row>
    <row r="40" spans="1:8" ht="15.75" customHeight="1" x14ac:dyDescent="0.25">
      <c r="C40" s="261"/>
      <c r="D40" s="261"/>
      <c r="E40" s="276"/>
      <c r="F40" s="277"/>
      <c r="G40" s="261"/>
      <c r="H40" s="276">
        <f t="shared" si="0"/>
        <v>0</v>
      </c>
    </row>
    <row r="41" spans="1:8" ht="15.75" customHeight="1" x14ac:dyDescent="0.25">
      <c r="C41" s="261"/>
      <c r="D41" s="261"/>
      <c r="E41" s="276"/>
      <c r="F41" s="277"/>
      <c r="G41" s="261"/>
      <c r="H41" s="276">
        <f t="shared" si="0"/>
        <v>0</v>
      </c>
    </row>
    <row r="42" spans="1:8" ht="15.75" customHeight="1" x14ac:dyDescent="0.25">
      <c r="C42" s="261"/>
      <c r="D42" s="261"/>
      <c r="E42" s="276"/>
      <c r="F42" s="277"/>
      <c r="G42" s="261"/>
      <c r="H42" s="276">
        <f t="shared" si="0"/>
        <v>0</v>
      </c>
    </row>
    <row r="43" spans="1:8" ht="15.75" customHeight="1" x14ac:dyDescent="0.25">
      <c r="C43" s="261"/>
      <c r="D43" s="261"/>
      <c r="E43" s="276"/>
      <c r="F43" s="277"/>
      <c r="G43" s="261"/>
      <c r="H43" s="276">
        <f t="shared" si="0"/>
        <v>0</v>
      </c>
    </row>
    <row r="44" spans="1:8" ht="15.75" customHeight="1" x14ac:dyDescent="0.25">
      <c r="C44" s="261"/>
      <c r="D44" s="261"/>
      <c r="E44" s="276"/>
      <c r="F44" s="277"/>
      <c r="G44" s="261"/>
      <c r="H44" s="276">
        <f t="shared" si="0"/>
        <v>0</v>
      </c>
    </row>
    <row r="45" spans="1:8" ht="15.75" customHeight="1" x14ac:dyDescent="0.25">
      <c r="C45" s="261"/>
      <c r="D45" s="261"/>
      <c r="E45" s="276"/>
      <c r="F45" s="277"/>
      <c r="G45" s="261"/>
      <c r="H45" s="276">
        <f t="shared" si="0"/>
        <v>0</v>
      </c>
    </row>
    <row r="46" spans="1:8" ht="15.75" customHeight="1" x14ac:dyDescent="0.25">
      <c r="C46" s="261"/>
      <c r="D46" s="261"/>
      <c r="E46" s="276"/>
      <c r="F46" s="277"/>
      <c r="G46" s="261"/>
      <c r="H46" s="276">
        <f t="shared" si="0"/>
        <v>0</v>
      </c>
    </row>
    <row r="47" spans="1:8" ht="15.75" customHeight="1" x14ac:dyDescent="0.25">
      <c r="C47" s="261"/>
      <c r="D47" s="261"/>
      <c r="E47" s="276"/>
      <c r="F47" s="277"/>
      <c r="G47" s="261"/>
      <c r="H47" s="276">
        <f t="shared" si="0"/>
        <v>0</v>
      </c>
    </row>
    <row r="48" spans="1:8" ht="15.75" customHeight="1" x14ac:dyDescent="0.25">
      <c r="C48" s="261"/>
      <c r="D48" s="261"/>
      <c r="E48" s="276"/>
      <c r="F48" s="277"/>
      <c r="G48" s="261"/>
      <c r="H48" s="276">
        <f t="shared" si="0"/>
        <v>0</v>
      </c>
    </row>
    <row r="49" spans="1:8" ht="15.75" customHeight="1" x14ac:dyDescent="0.25">
      <c r="C49" s="261"/>
      <c r="D49" s="261"/>
      <c r="E49" s="276"/>
      <c r="F49" s="277"/>
      <c r="G49" s="261"/>
      <c r="H49" s="276">
        <f t="shared" si="0"/>
        <v>0</v>
      </c>
    </row>
    <row r="50" spans="1:8" ht="15.75" customHeight="1" x14ac:dyDescent="0.25">
      <c r="C50" s="261"/>
      <c r="D50" s="261"/>
      <c r="E50" s="276"/>
      <c r="F50" s="277"/>
      <c r="G50" s="261"/>
      <c r="H50" s="276">
        <f t="shared" si="0"/>
        <v>0</v>
      </c>
    </row>
    <row r="51" spans="1:8" ht="15.75" customHeight="1" x14ac:dyDescent="0.25">
      <c r="C51" s="261"/>
      <c r="D51" s="261"/>
      <c r="E51" s="276"/>
      <c r="F51" s="277"/>
      <c r="G51" s="261"/>
      <c r="H51" s="276">
        <f t="shared" si="0"/>
        <v>0</v>
      </c>
    </row>
    <row r="52" spans="1:8" ht="15.75" customHeight="1" x14ac:dyDescent="0.25">
      <c r="C52" s="261"/>
      <c r="D52" s="261"/>
      <c r="E52" s="276"/>
      <c r="F52" s="277"/>
      <c r="G52" s="261"/>
      <c r="H52" s="276">
        <f t="shared" si="0"/>
        <v>0</v>
      </c>
    </row>
    <row r="53" spans="1:8" ht="15.75" customHeight="1" x14ac:dyDescent="0.25">
      <c r="C53" s="261"/>
      <c r="D53" s="261"/>
      <c r="E53" s="276"/>
      <c r="F53" s="277"/>
      <c r="G53" s="261"/>
      <c r="H53" s="276">
        <f t="shared" si="0"/>
        <v>0</v>
      </c>
    </row>
    <row r="54" spans="1:8" ht="15.75" customHeight="1" x14ac:dyDescent="0.25">
      <c r="C54" s="261"/>
      <c r="D54" s="261"/>
      <c r="E54" s="276"/>
      <c r="F54" s="277"/>
      <c r="G54" s="261"/>
      <c r="H54" s="276">
        <f t="shared" si="0"/>
        <v>0</v>
      </c>
    </row>
    <row r="55" spans="1:8" ht="15.75" customHeight="1" x14ac:dyDescent="0.25">
      <c r="A55" s="612" t="s">
        <v>170</v>
      </c>
      <c r="C55" s="261"/>
      <c r="D55" s="261"/>
      <c r="E55" s="276"/>
      <c r="F55" s="277"/>
      <c r="G55" s="261"/>
      <c r="H55" s="276">
        <f t="shared" si="0"/>
        <v>0</v>
      </c>
    </row>
    <row r="56" spans="1:8" ht="15.75" customHeight="1" x14ac:dyDescent="0.25">
      <c r="A56" s="613"/>
      <c r="B56" s="77"/>
      <c r="C56" s="261"/>
      <c r="D56" s="261"/>
      <c r="E56" s="276"/>
      <c r="F56" s="277"/>
      <c r="G56" s="261"/>
      <c r="H56" s="276">
        <f t="shared" si="0"/>
        <v>0</v>
      </c>
    </row>
    <row r="57" spans="1:8" ht="15.75" customHeight="1" x14ac:dyDescent="0.25">
      <c r="A57" s="613"/>
      <c r="B57" s="77"/>
      <c r="C57" s="261"/>
      <c r="D57" s="261"/>
      <c r="E57" s="276"/>
      <c r="F57" s="277"/>
      <c r="G57" s="261"/>
      <c r="H57" s="276">
        <f t="shared" si="0"/>
        <v>0</v>
      </c>
    </row>
    <row r="58" spans="1:8" ht="15.75" customHeight="1" x14ac:dyDescent="0.25">
      <c r="A58" s="613"/>
      <c r="B58" s="77"/>
      <c r="C58" s="261"/>
      <c r="D58" s="261"/>
      <c r="E58" s="276"/>
      <c r="F58" s="277"/>
      <c r="G58" s="261"/>
      <c r="H58" s="276">
        <f t="shared" si="0"/>
        <v>0</v>
      </c>
    </row>
    <row r="59" spans="1:8" ht="15.75" customHeight="1" x14ac:dyDescent="0.25">
      <c r="A59" s="613"/>
      <c r="B59" s="77"/>
      <c r="C59" s="261"/>
      <c r="D59" s="261"/>
      <c r="E59" s="276"/>
      <c r="F59" s="277"/>
      <c r="G59" s="261"/>
      <c r="H59" s="276">
        <f t="shared" si="0"/>
        <v>0</v>
      </c>
    </row>
    <row r="60" spans="1:8" ht="15.75" customHeight="1" x14ac:dyDescent="0.25">
      <c r="A60" s="613"/>
      <c r="B60" s="77"/>
      <c r="C60" s="261"/>
      <c r="D60" s="261"/>
      <c r="E60" s="276"/>
      <c r="F60" s="277"/>
      <c r="G60" s="261"/>
      <c r="H60" s="276">
        <f t="shared" si="0"/>
        <v>0</v>
      </c>
    </row>
    <row r="61" spans="1:8" ht="15.75" customHeight="1" x14ac:dyDescent="0.25">
      <c r="A61" s="613"/>
      <c r="B61" s="77"/>
      <c r="C61" s="261"/>
      <c r="D61" s="261"/>
      <c r="E61" s="276"/>
      <c r="F61" s="277"/>
      <c r="G61" s="261"/>
      <c r="H61" s="276">
        <f t="shared" si="0"/>
        <v>0</v>
      </c>
    </row>
    <row r="62" spans="1:8" ht="15.75" customHeight="1" x14ac:dyDescent="0.25">
      <c r="A62" s="613"/>
      <c r="B62" s="77"/>
      <c r="C62" s="261"/>
      <c r="D62" s="261"/>
      <c r="E62" s="276"/>
      <c r="F62" s="277"/>
      <c r="G62" s="261"/>
      <c r="H62" s="276">
        <f t="shared" si="0"/>
        <v>0</v>
      </c>
    </row>
    <row r="63" spans="1:8" ht="15.75" customHeight="1" x14ac:dyDescent="0.25">
      <c r="A63" s="613"/>
      <c r="B63" s="77"/>
      <c r="C63" s="261"/>
      <c r="D63" s="261"/>
      <c r="E63" s="276"/>
      <c r="F63" s="277"/>
      <c r="G63" s="261"/>
      <c r="H63" s="276">
        <f t="shared" si="0"/>
        <v>0</v>
      </c>
    </row>
    <row r="64" spans="1:8" ht="15.75" customHeight="1" x14ac:dyDescent="0.25">
      <c r="A64" s="614"/>
      <c r="B64" s="77"/>
      <c r="C64" s="261"/>
      <c r="D64" s="261"/>
      <c r="E64" s="276"/>
      <c r="F64" s="277"/>
      <c r="G64" s="261"/>
      <c r="H64" s="276">
        <f t="shared" si="0"/>
        <v>0</v>
      </c>
    </row>
    <row r="65" spans="3:8" ht="30" customHeight="1" x14ac:dyDescent="0.25">
      <c r="C65" s="278" t="s">
        <v>91</v>
      </c>
      <c r="D65" s="279" t="s">
        <v>198</v>
      </c>
      <c r="E65" s="279" t="s">
        <v>93</v>
      </c>
      <c r="F65" s="280" t="s">
        <v>94</v>
      </c>
      <c r="G65" s="280" t="s">
        <v>95</v>
      </c>
      <c r="H65" s="279" t="s">
        <v>96</v>
      </c>
    </row>
    <row r="66" spans="3:8" ht="15.75" customHeight="1" x14ac:dyDescent="0.25">
      <c r="C66" s="261"/>
      <c r="D66" s="261"/>
      <c r="E66" s="276"/>
      <c r="F66" s="277"/>
      <c r="G66" s="261"/>
      <c r="H66" s="276">
        <f t="shared" si="0"/>
        <v>0</v>
      </c>
    </row>
    <row r="67" spans="3:8" ht="15.75" customHeight="1" x14ac:dyDescent="0.25">
      <c r="C67" s="261"/>
      <c r="D67" s="261"/>
      <c r="E67" s="276"/>
      <c r="F67" s="277"/>
      <c r="G67" s="261"/>
      <c r="H67" s="276">
        <f t="shared" si="0"/>
        <v>0</v>
      </c>
    </row>
    <row r="68" spans="3:8" ht="15.75" customHeight="1" x14ac:dyDescent="0.25">
      <c r="C68" s="261"/>
      <c r="D68" s="261"/>
      <c r="E68" s="276"/>
      <c r="F68" s="277"/>
      <c r="G68" s="261"/>
      <c r="H68" s="276">
        <f t="shared" si="0"/>
        <v>0</v>
      </c>
    </row>
    <row r="69" spans="3:8" ht="15.75" customHeight="1" x14ac:dyDescent="0.25">
      <c r="C69" s="261"/>
      <c r="D69" s="261"/>
      <c r="E69" s="276"/>
      <c r="F69" s="277"/>
      <c r="G69" s="261"/>
      <c r="H69" s="276">
        <f t="shared" si="0"/>
        <v>0</v>
      </c>
    </row>
    <row r="70" spans="3:8" ht="15.75" customHeight="1" x14ac:dyDescent="0.25">
      <c r="C70" s="261"/>
      <c r="D70" s="261"/>
      <c r="E70" s="276"/>
      <c r="F70" s="277"/>
      <c r="G70" s="261"/>
      <c r="H70" s="276">
        <f t="shared" si="0"/>
        <v>0</v>
      </c>
    </row>
    <row r="71" spans="3:8" ht="15.75" customHeight="1" x14ac:dyDescent="0.25">
      <c r="C71" s="261"/>
      <c r="D71" s="261"/>
      <c r="E71" s="276"/>
      <c r="F71" s="277"/>
      <c r="G71" s="261"/>
      <c r="H71" s="276">
        <f t="shared" si="0"/>
        <v>0</v>
      </c>
    </row>
    <row r="72" spans="3:8" ht="15.75" customHeight="1" x14ac:dyDescent="0.25">
      <c r="C72" s="261"/>
      <c r="D72" s="261"/>
      <c r="E72" s="276"/>
      <c r="F72" s="277"/>
      <c r="G72" s="261"/>
      <c r="H72" s="276">
        <f t="shared" si="0"/>
        <v>0</v>
      </c>
    </row>
    <row r="73" spans="3:8" ht="15.75" customHeight="1" x14ac:dyDescent="0.25">
      <c r="C73" s="261"/>
      <c r="D73" s="261"/>
      <c r="E73" s="276"/>
      <c r="F73" s="277"/>
      <c r="G73" s="261"/>
      <c r="H73" s="276">
        <f t="shared" si="0"/>
        <v>0</v>
      </c>
    </row>
    <row r="74" spans="3:8" ht="15.75" customHeight="1" x14ac:dyDescent="0.25">
      <c r="C74" s="261"/>
      <c r="D74" s="261"/>
      <c r="E74" s="276"/>
      <c r="F74" s="277"/>
      <c r="G74" s="261"/>
      <c r="H74" s="276">
        <f t="shared" si="0"/>
        <v>0</v>
      </c>
    </row>
    <row r="75" spans="3:8" ht="15.75" customHeight="1" x14ac:dyDescent="0.25">
      <c r="C75" s="261"/>
      <c r="D75" s="261"/>
      <c r="E75" s="276"/>
      <c r="F75" s="277"/>
      <c r="G75" s="261"/>
      <c r="H75" s="276">
        <f t="shared" si="0"/>
        <v>0</v>
      </c>
    </row>
    <row r="76" spans="3:8" ht="15.75" customHeight="1" x14ac:dyDescent="0.25">
      <c r="C76" s="261"/>
      <c r="D76" s="261"/>
      <c r="E76" s="276"/>
      <c r="F76" s="277"/>
      <c r="G76" s="261"/>
      <c r="H76" s="276">
        <f t="shared" si="0"/>
        <v>0</v>
      </c>
    </row>
    <row r="77" spans="3:8" ht="15.75" customHeight="1" x14ac:dyDescent="0.25">
      <c r="C77" s="261"/>
      <c r="D77" s="261"/>
      <c r="E77" s="276"/>
      <c r="F77" s="277"/>
      <c r="G77" s="261"/>
      <c r="H77" s="276">
        <f t="shared" si="0"/>
        <v>0</v>
      </c>
    </row>
    <row r="78" spans="3:8" ht="15.75" customHeight="1" x14ac:dyDescent="0.25">
      <c r="C78" s="261"/>
      <c r="D78" s="261"/>
      <c r="E78" s="276"/>
      <c r="F78" s="277"/>
      <c r="G78" s="261"/>
      <c r="H78" s="276">
        <f t="shared" si="0"/>
        <v>0</v>
      </c>
    </row>
    <row r="79" spans="3:8" ht="15.75" customHeight="1" x14ac:dyDescent="0.25">
      <c r="C79" s="261"/>
      <c r="D79" s="261"/>
      <c r="E79" s="276"/>
      <c r="F79" s="277"/>
      <c r="G79" s="261"/>
      <c r="H79" s="276">
        <f t="shared" si="0"/>
        <v>0</v>
      </c>
    </row>
    <row r="80" spans="3:8" ht="15.75" customHeight="1" x14ac:dyDescent="0.25">
      <c r="C80" s="261"/>
      <c r="D80" s="261"/>
      <c r="E80" s="276"/>
      <c r="F80" s="277"/>
      <c r="G80" s="261"/>
      <c r="H80" s="276">
        <f t="shared" si="0"/>
        <v>0</v>
      </c>
    </row>
    <row r="81" spans="1:8" ht="15.75" customHeight="1" x14ac:dyDescent="0.25">
      <c r="C81" s="261"/>
      <c r="D81" s="261"/>
      <c r="E81" s="276"/>
      <c r="F81" s="277"/>
      <c r="G81" s="261"/>
      <c r="H81" s="276">
        <f t="shared" si="0"/>
        <v>0</v>
      </c>
    </row>
    <row r="82" spans="1:8" ht="15.75" customHeight="1" x14ac:dyDescent="0.25">
      <c r="C82" s="261"/>
      <c r="D82" s="261"/>
      <c r="E82" s="276"/>
      <c r="F82" s="277"/>
      <c r="G82" s="261"/>
      <c r="H82" s="276">
        <f t="shared" si="0"/>
        <v>0</v>
      </c>
    </row>
    <row r="83" spans="1:8" ht="15.75" customHeight="1" x14ac:dyDescent="0.25">
      <c r="A83" s="78"/>
      <c r="B83" s="77"/>
      <c r="C83" s="261"/>
      <c r="D83" s="261"/>
      <c r="E83" s="276"/>
      <c r="F83" s="277"/>
      <c r="G83" s="261"/>
      <c r="H83" s="276">
        <f t="shared" si="0"/>
        <v>0</v>
      </c>
    </row>
    <row r="84" spans="1:8" ht="15.75" customHeight="1" x14ac:dyDescent="0.25">
      <c r="A84" s="78"/>
      <c r="B84" s="77"/>
      <c r="C84" s="261"/>
      <c r="D84" s="261"/>
      <c r="E84" s="276"/>
      <c r="F84" s="277"/>
      <c r="G84" s="261"/>
      <c r="H84" s="276">
        <f t="shared" si="0"/>
        <v>0</v>
      </c>
    </row>
    <row r="85" spans="1:8" ht="15.75" customHeight="1" x14ac:dyDescent="0.25">
      <c r="A85" s="78"/>
      <c r="B85" s="77"/>
      <c r="C85" s="261"/>
      <c r="D85" s="261"/>
      <c r="E85" s="276"/>
      <c r="F85" s="277"/>
      <c r="G85" s="261"/>
      <c r="H85" s="276">
        <f t="shared" si="0"/>
        <v>0</v>
      </c>
    </row>
    <row r="86" spans="1:8" ht="15.75" customHeight="1" x14ac:dyDescent="0.25">
      <c r="A86" s="612" t="s">
        <v>170</v>
      </c>
      <c r="B86" s="77"/>
      <c r="C86" s="261"/>
      <c r="D86" s="261"/>
      <c r="E86" s="276"/>
      <c r="F86" s="277"/>
      <c r="G86" s="261"/>
      <c r="H86" s="276">
        <f t="shared" si="0"/>
        <v>0</v>
      </c>
    </row>
    <row r="87" spans="1:8" ht="15.75" customHeight="1" x14ac:dyDescent="0.25">
      <c r="A87" s="613"/>
      <c r="B87" s="77"/>
      <c r="C87" s="261"/>
      <c r="D87" s="261"/>
      <c r="E87" s="276"/>
      <c r="F87" s="277"/>
      <c r="G87" s="261"/>
      <c r="H87" s="276">
        <f t="shared" si="0"/>
        <v>0</v>
      </c>
    </row>
    <row r="88" spans="1:8" ht="15.75" customHeight="1" x14ac:dyDescent="0.25">
      <c r="A88" s="613"/>
      <c r="B88" s="77"/>
      <c r="C88" s="261"/>
      <c r="D88" s="261"/>
      <c r="E88" s="276"/>
      <c r="F88" s="277"/>
      <c r="G88" s="261"/>
      <c r="H88" s="276">
        <f t="shared" si="0"/>
        <v>0</v>
      </c>
    </row>
    <row r="89" spans="1:8" ht="15.75" customHeight="1" x14ac:dyDescent="0.25">
      <c r="A89" s="613"/>
      <c r="B89" s="77"/>
      <c r="C89" s="261"/>
      <c r="D89" s="261"/>
      <c r="E89" s="276"/>
      <c r="F89" s="277"/>
      <c r="G89" s="261"/>
      <c r="H89" s="276">
        <f t="shared" si="0"/>
        <v>0</v>
      </c>
    </row>
    <row r="90" spans="1:8" ht="15.75" customHeight="1" x14ac:dyDescent="0.25">
      <c r="A90" s="613"/>
      <c r="B90" s="77"/>
      <c r="C90" s="261"/>
      <c r="D90" s="261"/>
      <c r="E90" s="276"/>
      <c r="F90" s="277"/>
      <c r="G90" s="261"/>
      <c r="H90" s="276">
        <f t="shared" si="0"/>
        <v>0</v>
      </c>
    </row>
    <row r="91" spans="1:8" ht="15.75" customHeight="1" x14ac:dyDescent="0.25">
      <c r="A91" s="613"/>
      <c r="B91" s="77"/>
      <c r="C91" s="261"/>
      <c r="D91" s="261"/>
      <c r="E91" s="276"/>
      <c r="F91" s="277"/>
      <c r="G91" s="261"/>
      <c r="H91" s="276">
        <f t="shared" si="0"/>
        <v>0</v>
      </c>
    </row>
    <row r="92" spans="1:8" ht="15.75" customHeight="1" x14ac:dyDescent="0.25">
      <c r="A92" s="613"/>
      <c r="B92" s="77"/>
      <c r="C92" s="261"/>
      <c r="D92" s="261"/>
      <c r="E92" s="276"/>
      <c r="F92" s="277"/>
      <c r="G92" s="261"/>
      <c r="H92" s="276">
        <f t="shared" si="0"/>
        <v>0</v>
      </c>
    </row>
    <row r="93" spans="1:8" ht="15.75" customHeight="1" x14ac:dyDescent="0.25">
      <c r="A93" s="613"/>
      <c r="B93" s="77"/>
      <c r="C93" s="261"/>
      <c r="D93" s="261"/>
      <c r="E93" s="276"/>
      <c r="F93" s="277"/>
      <c r="G93" s="261"/>
      <c r="H93" s="276">
        <f t="shared" si="0"/>
        <v>0</v>
      </c>
    </row>
    <row r="94" spans="1:8" ht="15.75" customHeight="1" x14ac:dyDescent="0.25">
      <c r="A94" s="613"/>
      <c r="B94" s="77"/>
      <c r="C94" s="261"/>
      <c r="D94" s="261"/>
      <c r="E94" s="276"/>
      <c r="F94" s="277"/>
      <c r="G94" s="261"/>
      <c r="H94" s="276">
        <f t="shared" si="0"/>
        <v>0</v>
      </c>
    </row>
    <row r="95" spans="1:8" ht="15.75" customHeight="1" x14ac:dyDescent="0.25">
      <c r="A95" s="614"/>
      <c r="B95" s="77"/>
      <c r="C95" s="261"/>
      <c r="D95" s="261"/>
      <c r="E95" s="276"/>
      <c r="F95" s="277"/>
      <c r="G95" s="261"/>
      <c r="H95" s="276">
        <f t="shared" si="0"/>
        <v>0</v>
      </c>
    </row>
    <row r="96" spans="1:8" ht="30" customHeight="1" x14ac:dyDescent="0.25">
      <c r="C96" s="278" t="s">
        <v>91</v>
      </c>
      <c r="D96" s="279" t="s">
        <v>198</v>
      </c>
      <c r="E96" s="279" t="s">
        <v>93</v>
      </c>
      <c r="F96" s="280" t="s">
        <v>94</v>
      </c>
      <c r="G96" s="280" t="s">
        <v>95</v>
      </c>
      <c r="H96" s="279" t="s">
        <v>96</v>
      </c>
    </row>
    <row r="97" spans="1:8" ht="15.75" customHeight="1" x14ac:dyDescent="0.25">
      <c r="C97" s="261"/>
      <c r="D97" s="261"/>
      <c r="E97" s="276"/>
      <c r="F97" s="277"/>
      <c r="G97" s="261"/>
      <c r="H97" s="276">
        <f t="shared" si="0"/>
        <v>0</v>
      </c>
    </row>
    <row r="98" spans="1:8" ht="15.75" customHeight="1" x14ac:dyDescent="0.25">
      <c r="C98" s="261"/>
      <c r="D98" s="261"/>
      <c r="E98" s="276"/>
      <c r="F98" s="277"/>
      <c r="G98" s="261"/>
      <c r="H98" s="276">
        <f t="shared" si="0"/>
        <v>0</v>
      </c>
    </row>
    <row r="99" spans="1:8" ht="15.75" customHeight="1" x14ac:dyDescent="0.25">
      <c r="C99" s="261"/>
      <c r="D99" s="261"/>
      <c r="E99" s="276"/>
      <c r="F99" s="277"/>
      <c r="G99" s="261"/>
      <c r="H99" s="276">
        <f t="shared" si="0"/>
        <v>0</v>
      </c>
    </row>
    <row r="100" spans="1:8" ht="15.75" customHeight="1" x14ac:dyDescent="0.25">
      <c r="C100" s="261"/>
      <c r="D100" s="261"/>
      <c r="E100" s="276"/>
      <c r="F100" s="277"/>
      <c r="G100" s="261"/>
      <c r="H100" s="276">
        <f t="shared" si="0"/>
        <v>0</v>
      </c>
    </row>
    <row r="101" spans="1:8" ht="15.75" customHeight="1" x14ac:dyDescent="0.25">
      <c r="C101" s="261"/>
      <c r="D101" s="261"/>
      <c r="E101" s="276"/>
      <c r="F101" s="277"/>
      <c r="G101" s="261"/>
      <c r="H101" s="276">
        <f t="shared" si="0"/>
        <v>0</v>
      </c>
    </row>
    <row r="102" spans="1:8" ht="15.75" customHeight="1" x14ac:dyDescent="0.25">
      <c r="C102" s="261"/>
      <c r="D102" s="261"/>
      <c r="E102" s="276"/>
      <c r="F102" s="277"/>
      <c r="G102" s="261"/>
      <c r="H102" s="276">
        <f t="shared" si="0"/>
        <v>0</v>
      </c>
    </row>
    <row r="103" spans="1:8" ht="15.75" customHeight="1" x14ac:dyDescent="0.25">
      <c r="C103" s="261"/>
      <c r="D103" s="261"/>
      <c r="E103" s="276"/>
      <c r="F103" s="277"/>
      <c r="G103" s="261"/>
      <c r="H103" s="276">
        <f>E103*F103*G103</f>
        <v>0</v>
      </c>
    </row>
    <row r="104" spans="1:8" ht="15.75" customHeight="1" x14ac:dyDescent="0.25">
      <c r="C104" s="261"/>
      <c r="D104" s="261"/>
      <c r="E104" s="276"/>
      <c r="F104" s="277"/>
      <c r="G104" s="261"/>
      <c r="H104" s="276">
        <f t="shared" si="0"/>
        <v>0</v>
      </c>
    </row>
    <row r="105" spans="1:8" ht="15.75" customHeight="1" x14ac:dyDescent="0.25">
      <c r="A105" s="198"/>
      <c r="C105" s="261"/>
      <c r="D105" s="261"/>
      <c r="E105" s="276"/>
      <c r="F105" s="277"/>
      <c r="G105" s="261"/>
      <c r="H105" s="276">
        <f t="shared" si="0"/>
        <v>0</v>
      </c>
    </row>
    <row r="106" spans="1:8" ht="15.75" customHeight="1" x14ac:dyDescent="0.25">
      <c r="A106" s="198"/>
      <c r="C106" s="261"/>
      <c r="D106" s="261"/>
      <c r="E106" s="276"/>
      <c r="F106" s="277"/>
      <c r="G106" s="261"/>
      <c r="H106" s="276">
        <f t="shared" si="0"/>
        <v>0</v>
      </c>
    </row>
    <row r="107" spans="1:8" ht="15.75" customHeight="1" x14ac:dyDescent="0.25">
      <c r="A107" s="198"/>
      <c r="C107" s="261"/>
      <c r="D107" s="261"/>
      <c r="E107" s="276"/>
      <c r="F107" s="277"/>
      <c r="G107" s="261"/>
      <c r="H107" s="276">
        <f t="shared" si="0"/>
        <v>0</v>
      </c>
    </row>
    <row r="108" spans="1:8" ht="15.75" customHeight="1" x14ac:dyDescent="0.25">
      <c r="A108" s="198"/>
      <c r="C108" s="261"/>
      <c r="D108" s="261"/>
      <c r="E108" s="276"/>
      <c r="F108" s="277"/>
      <c r="G108" s="261"/>
      <c r="H108" s="276">
        <f t="shared" si="0"/>
        <v>0</v>
      </c>
    </row>
    <row r="109" spans="1:8" ht="15.75" customHeight="1" x14ac:dyDescent="0.25">
      <c r="A109" s="198"/>
      <c r="C109" s="261"/>
      <c r="D109" s="261"/>
      <c r="E109" s="276"/>
      <c r="F109" s="277"/>
      <c r="G109" s="261"/>
      <c r="H109" s="276">
        <f t="shared" si="0"/>
        <v>0</v>
      </c>
    </row>
    <row r="110" spans="1:8" ht="15.75" customHeight="1" x14ac:dyDescent="0.25">
      <c r="A110" s="198"/>
      <c r="C110" s="261"/>
      <c r="D110" s="261"/>
      <c r="E110" s="276"/>
      <c r="F110" s="277"/>
      <c r="G110" s="261"/>
      <c r="H110" s="276">
        <f t="shared" si="0"/>
        <v>0</v>
      </c>
    </row>
    <row r="111" spans="1:8" ht="15.75" customHeight="1" x14ac:dyDescent="0.25">
      <c r="A111" s="198"/>
      <c r="C111" s="261"/>
      <c r="D111" s="261"/>
      <c r="E111" s="276"/>
      <c r="F111" s="277"/>
      <c r="G111" s="261"/>
      <c r="H111" s="276">
        <f t="shared" si="0"/>
        <v>0</v>
      </c>
    </row>
    <row r="112" spans="1:8" ht="15.75" customHeight="1" x14ac:dyDescent="0.25">
      <c r="A112" s="198"/>
      <c r="C112" s="261"/>
      <c r="D112" s="261"/>
      <c r="E112" s="276"/>
      <c r="F112" s="277"/>
      <c r="G112" s="261"/>
      <c r="H112" s="276">
        <f t="shared" si="0"/>
        <v>0</v>
      </c>
    </row>
    <row r="113" spans="1:8" ht="15.75" customHeight="1" x14ac:dyDescent="0.25">
      <c r="A113" s="197"/>
      <c r="C113" s="261"/>
      <c r="D113" s="261"/>
      <c r="E113" s="276"/>
      <c r="F113" s="277"/>
      <c r="G113" s="261"/>
      <c r="H113" s="276">
        <f t="shared" si="0"/>
        <v>0</v>
      </c>
    </row>
    <row r="114" spans="1:8" ht="15.75" customHeight="1" x14ac:dyDescent="0.25">
      <c r="A114" s="197"/>
      <c r="B114" s="77"/>
      <c r="C114" s="261"/>
      <c r="D114" s="261"/>
      <c r="E114" s="276"/>
      <c r="F114" s="277"/>
      <c r="G114" s="261"/>
      <c r="H114" s="276">
        <f t="shared" si="0"/>
        <v>0</v>
      </c>
    </row>
    <row r="115" spans="1:8" ht="15.75" customHeight="1" x14ac:dyDescent="0.25">
      <c r="A115" s="197"/>
      <c r="B115" s="77"/>
      <c r="C115" s="261"/>
      <c r="D115" s="261"/>
      <c r="E115" s="276"/>
      <c r="F115" s="277"/>
      <c r="G115" s="261"/>
      <c r="H115" s="276">
        <f t="shared" si="0"/>
        <v>0</v>
      </c>
    </row>
    <row r="116" spans="1:8" ht="15.75" customHeight="1" x14ac:dyDescent="0.25">
      <c r="A116" s="199"/>
      <c r="B116" s="77"/>
      <c r="C116" s="261"/>
      <c r="D116" s="261"/>
      <c r="E116" s="276"/>
      <c r="F116" s="277"/>
      <c r="G116" s="261"/>
      <c r="H116" s="276">
        <f t="shared" si="0"/>
        <v>0</v>
      </c>
    </row>
    <row r="117" spans="1:8" ht="15.75" customHeight="1" x14ac:dyDescent="0.25">
      <c r="A117" s="612" t="s">
        <v>170</v>
      </c>
      <c r="B117" s="77"/>
      <c r="C117" s="261"/>
      <c r="D117" s="261"/>
      <c r="E117" s="276"/>
      <c r="F117" s="277"/>
      <c r="G117" s="261"/>
      <c r="H117" s="276">
        <f t="shared" si="0"/>
        <v>0</v>
      </c>
    </row>
    <row r="118" spans="1:8" ht="15.75" customHeight="1" x14ac:dyDescent="0.25">
      <c r="A118" s="613"/>
      <c r="B118" s="77"/>
      <c r="C118" s="261"/>
      <c r="D118" s="261"/>
      <c r="E118" s="276"/>
      <c r="F118" s="277"/>
      <c r="G118" s="261"/>
      <c r="H118" s="276">
        <f t="shared" si="0"/>
        <v>0</v>
      </c>
    </row>
    <row r="119" spans="1:8" ht="15.75" customHeight="1" x14ac:dyDescent="0.25">
      <c r="A119" s="613"/>
      <c r="B119" s="77"/>
      <c r="C119" s="261"/>
      <c r="D119" s="261"/>
      <c r="E119" s="276"/>
      <c r="F119" s="277"/>
      <c r="G119" s="261"/>
      <c r="H119" s="276">
        <f>E119*F119*G119</f>
        <v>0</v>
      </c>
    </row>
    <row r="120" spans="1:8" ht="15.75" customHeight="1" x14ac:dyDescent="0.25">
      <c r="A120" s="613"/>
      <c r="B120" s="77"/>
      <c r="C120" s="261"/>
      <c r="D120" s="261"/>
      <c r="E120" s="276"/>
      <c r="F120" s="277"/>
      <c r="G120" s="261"/>
      <c r="H120" s="276">
        <f>E120*F120*G120</f>
        <v>0</v>
      </c>
    </row>
    <row r="121" spans="1:8" ht="15.75" customHeight="1" x14ac:dyDescent="0.25">
      <c r="A121" s="613"/>
      <c r="B121" s="77"/>
      <c r="C121" s="261"/>
      <c r="D121" s="261"/>
      <c r="E121" s="276"/>
      <c r="F121" s="277"/>
      <c r="G121" s="261"/>
      <c r="H121" s="276">
        <f>E121*F121*G121</f>
        <v>0</v>
      </c>
    </row>
    <row r="122" spans="1:8" ht="15.75" customHeight="1" x14ac:dyDescent="0.25">
      <c r="A122" s="613"/>
      <c r="B122" s="77"/>
      <c r="C122" s="261"/>
      <c r="D122" s="261"/>
      <c r="E122" s="276"/>
      <c r="F122" s="277"/>
      <c r="G122" s="261"/>
      <c r="H122" s="276">
        <f>E122*F122*G122</f>
        <v>0</v>
      </c>
    </row>
    <row r="123" spans="1:8" ht="15.75" customHeight="1" x14ac:dyDescent="0.25">
      <c r="A123" s="613"/>
      <c r="C123" s="281"/>
      <c r="D123" s="281"/>
      <c r="E123" s="289"/>
      <c r="F123" s="281"/>
      <c r="G123" s="290"/>
      <c r="H123" s="598">
        <f>SUM(H6:H122)</f>
        <v>0</v>
      </c>
    </row>
    <row r="124" spans="1:8" ht="15.75" customHeight="1" thickBot="1" x14ac:dyDescent="0.3">
      <c r="A124" s="613"/>
      <c r="C124" s="291" t="s">
        <v>197</v>
      </c>
      <c r="D124" s="281"/>
      <c r="E124" s="289"/>
      <c r="F124" s="292"/>
      <c r="G124" s="275" t="s">
        <v>97</v>
      </c>
      <c r="H124" s="599"/>
    </row>
    <row r="125" spans="1:8" ht="15.75" customHeight="1" x14ac:dyDescent="0.25">
      <c r="A125" s="613"/>
      <c r="C125" s="285"/>
      <c r="D125" s="286"/>
      <c r="E125" s="287"/>
      <c r="F125" s="288"/>
      <c r="G125" s="600" t="s">
        <v>98</v>
      </c>
      <c r="H125" s="601"/>
    </row>
    <row r="126" spans="1:8" ht="15.75" customHeight="1" thickBot="1" x14ac:dyDescent="0.3">
      <c r="A126" s="614"/>
      <c r="C126" s="253"/>
      <c r="D126" s="253"/>
      <c r="E126" s="284"/>
      <c r="F126" s="253"/>
      <c r="G126" s="595" t="s">
        <v>169</v>
      </c>
      <c r="H126" s="596"/>
    </row>
    <row r="127" spans="1:8" ht="15.75" customHeight="1" x14ac:dyDescent="0.2"/>
    <row r="128" spans="1:8" ht="15.75" customHeight="1" x14ac:dyDescent="0.2"/>
  </sheetData>
  <sheetProtection password="B32A" sheet="1" selectLockedCells="1"/>
  <mergeCells count="12">
    <mergeCell ref="A86:A95"/>
    <mergeCell ref="A117:A126"/>
    <mergeCell ref="H123:H124"/>
    <mergeCell ref="G125:H125"/>
    <mergeCell ref="G126:H126"/>
    <mergeCell ref="D3:E3"/>
    <mergeCell ref="A1:H1"/>
    <mergeCell ref="A2:H2"/>
    <mergeCell ref="G3:H3"/>
    <mergeCell ref="C4:H4"/>
    <mergeCell ref="A24:A33"/>
    <mergeCell ref="A55:A64"/>
  </mergeCells>
  <pageMargins left="0.25" right="0.25" top="0.5" bottom="0.5" header="0.3" footer="0.3"/>
  <pageSetup fitToHeight="0" orientation="landscape" r:id="rId1"/>
  <headerFooter>
    <oddHeader>&amp;R&amp;"Times New Roman,Regular"&amp;11Attachment CR6</oddHeader>
    <oddFooter>&amp;L&amp;"Times New Roman,Regular"&amp;11SFA Labor&amp;C&amp;"Times New Roman,Regular"&amp;11Page &amp;P of &amp;N&amp;R&amp;"Times New Roman,Regular"&amp;11Revised December 22, 2016</oddFooter>
  </headerFooter>
  <rowBreaks count="1" manualBreakCount="1">
    <brk id="3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zoomScaleNormal="100" workbookViewId="0">
      <selection activeCell="D22" sqref="D22"/>
    </sheetView>
  </sheetViews>
  <sheetFormatPr defaultRowHeight="12.75" x14ac:dyDescent="0.2"/>
  <cols>
    <col min="1" max="1" width="5.7109375" style="75" customWidth="1"/>
    <col min="2" max="2" width="3.7109375" style="75" customWidth="1"/>
    <col min="3" max="4" width="28.7109375" style="75" customWidth="1"/>
    <col min="5" max="18" width="3.7109375" style="75" customWidth="1"/>
    <col min="19" max="19" width="16.85546875" style="75" customWidth="1"/>
    <col min="20" max="16384" width="9.140625" style="75"/>
  </cols>
  <sheetData>
    <row r="1" spans="1:19" ht="18.75" customHeight="1" x14ac:dyDescent="0.3">
      <c r="A1" s="609" t="s">
        <v>126</v>
      </c>
      <c r="B1" s="609"/>
      <c r="C1" s="609"/>
      <c r="D1" s="609"/>
      <c r="E1" s="609"/>
      <c r="F1" s="609"/>
      <c r="G1" s="609"/>
      <c r="H1" s="609"/>
      <c r="I1" s="609"/>
      <c r="J1" s="609"/>
      <c r="K1" s="609"/>
      <c r="L1" s="609"/>
      <c r="M1" s="609"/>
      <c r="N1" s="609"/>
      <c r="O1" s="609"/>
      <c r="P1" s="609"/>
      <c r="Q1" s="609"/>
      <c r="R1" s="609"/>
      <c r="S1" s="609"/>
    </row>
    <row r="2" spans="1:19" ht="15.75" customHeight="1" x14ac:dyDescent="0.25">
      <c r="A2" s="615" t="s">
        <v>117</v>
      </c>
      <c r="B2" s="615"/>
      <c r="C2" s="615"/>
      <c r="D2" s="615"/>
      <c r="E2" s="615"/>
      <c r="F2" s="615"/>
      <c r="G2" s="615"/>
      <c r="H2" s="615"/>
      <c r="I2" s="615"/>
      <c r="J2" s="615"/>
      <c r="K2" s="615"/>
      <c r="L2" s="615"/>
      <c r="M2" s="615"/>
      <c r="N2" s="615"/>
      <c r="O2" s="615"/>
      <c r="P2" s="615"/>
      <c r="Q2" s="615"/>
      <c r="R2" s="615"/>
      <c r="S2" s="615"/>
    </row>
    <row r="3" spans="1:19" ht="15.75" customHeight="1" thickBot="1" x14ac:dyDescent="0.3">
      <c r="A3" s="1"/>
      <c r="B3" s="74"/>
      <c r="C3" s="293" t="s">
        <v>165</v>
      </c>
      <c r="D3" s="605" t="s">
        <v>366</v>
      </c>
      <c r="E3" s="605"/>
      <c r="F3" s="605"/>
      <c r="G3" s="605"/>
      <c r="H3" s="605"/>
      <c r="I3" s="605"/>
      <c r="J3" s="605"/>
      <c r="K3" s="605"/>
      <c r="L3" s="605"/>
      <c r="M3" s="605"/>
      <c r="N3" s="76"/>
      <c r="O3" s="76"/>
      <c r="P3" s="76"/>
      <c r="Q3" s="76"/>
      <c r="R3" s="76"/>
      <c r="S3" s="76"/>
    </row>
    <row r="4" spans="1:19" ht="15.75" customHeight="1" x14ac:dyDescent="0.25">
      <c r="A4" s="1"/>
      <c r="B4" s="1"/>
      <c r="C4" s="252"/>
      <c r="D4" s="252"/>
      <c r="E4" s="252"/>
      <c r="F4" s="252"/>
      <c r="G4" s="252"/>
      <c r="H4" s="252"/>
      <c r="I4" s="252"/>
      <c r="J4" s="252"/>
      <c r="K4" s="252"/>
      <c r="L4" s="252"/>
      <c r="M4" s="252"/>
      <c r="N4" s="252"/>
      <c r="O4" s="252"/>
      <c r="P4" s="252"/>
      <c r="Q4" s="252"/>
      <c r="R4" s="252"/>
      <c r="S4" s="252"/>
    </row>
    <row r="5" spans="1:19" ht="15.75" customHeight="1" x14ac:dyDescent="0.25">
      <c r="C5" s="254"/>
      <c r="D5" s="254"/>
      <c r="E5" s="618" t="s">
        <v>99</v>
      </c>
      <c r="F5" s="618"/>
      <c r="G5" s="618"/>
      <c r="H5" s="618"/>
      <c r="I5" s="618"/>
      <c r="J5" s="618"/>
      <c r="K5" s="618"/>
      <c r="L5" s="618"/>
      <c r="M5" s="618"/>
      <c r="N5" s="618"/>
      <c r="O5" s="618"/>
      <c r="P5" s="618"/>
      <c r="Q5" s="618"/>
      <c r="R5" s="618"/>
      <c r="S5" s="254"/>
    </row>
    <row r="6" spans="1:19" ht="94.5" customHeight="1" x14ac:dyDescent="0.25">
      <c r="C6" s="294" t="s">
        <v>91</v>
      </c>
      <c r="D6" s="295" t="s">
        <v>198</v>
      </c>
      <c r="E6" s="267" t="s">
        <v>100</v>
      </c>
      <c r="F6" s="268" t="s">
        <v>101</v>
      </c>
      <c r="G6" s="268" t="s">
        <v>102</v>
      </c>
      <c r="H6" s="269" t="s">
        <v>103</v>
      </c>
      <c r="I6" s="269" t="s">
        <v>104</v>
      </c>
      <c r="J6" s="269" t="s">
        <v>105</v>
      </c>
      <c r="K6" s="269" t="s">
        <v>106</v>
      </c>
      <c r="L6" s="269" t="s">
        <v>107</v>
      </c>
      <c r="M6" s="269" t="s">
        <v>108</v>
      </c>
      <c r="N6" s="269" t="s">
        <v>109</v>
      </c>
      <c r="O6" s="269" t="s">
        <v>110</v>
      </c>
      <c r="P6" s="269" t="s">
        <v>111</v>
      </c>
      <c r="Q6" s="269" t="s">
        <v>112</v>
      </c>
      <c r="R6" s="269" t="s">
        <v>92</v>
      </c>
      <c r="S6" s="296" t="s">
        <v>113</v>
      </c>
    </row>
    <row r="7" spans="1:19" ht="15.75" customHeight="1" x14ac:dyDescent="0.25">
      <c r="C7" s="261"/>
      <c r="D7" s="261"/>
      <c r="E7" s="262"/>
      <c r="F7" s="262"/>
      <c r="G7" s="262"/>
      <c r="H7" s="262"/>
      <c r="I7" s="262"/>
      <c r="J7" s="262"/>
      <c r="K7" s="262"/>
      <c r="L7" s="262"/>
      <c r="M7" s="262"/>
      <c r="N7" s="262"/>
      <c r="O7" s="262"/>
      <c r="P7" s="262"/>
      <c r="Q7" s="262"/>
      <c r="R7" s="262"/>
      <c r="S7" s="263"/>
    </row>
    <row r="8" spans="1:19" ht="15.75" customHeight="1" x14ac:dyDescent="0.25">
      <c r="C8" s="261"/>
      <c r="D8" s="261"/>
      <c r="E8" s="262"/>
      <c r="F8" s="262"/>
      <c r="G8" s="262"/>
      <c r="H8" s="262"/>
      <c r="I8" s="262"/>
      <c r="J8" s="262"/>
      <c r="K8" s="262"/>
      <c r="L8" s="262"/>
      <c r="M8" s="262"/>
      <c r="N8" s="262"/>
      <c r="O8" s="262"/>
      <c r="P8" s="262"/>
      <c r="Q8" s="262"/>
      <c r="R8" s="262"/>
      <c r="S8" s="263"/>
    </row>
    <row r="9" spans="1:19" ht="15.75" customHeight="1" x14ac:dyDescent="0.25">
      <c r="C9" s="261"/>
      <c r="D9" s="261"/>
      <c r="E9" s="262"/>
      <c r="F9" s="262"/>
      <c r="G9" s="262"/>
      <c r="H9" s="262"/>
      <c r="I9" s="262"/>
      <c r="J9" s="262"/>
      <c r="K9" s="262"/>
      <c r="L9" s="262"/>
      <c r="M9" s="262"/>
      <c r="N9" s="262"/>
      <c r="O9" s="262"/>
      <c r="P9" s="262"/>
      <c r="Q9" s="262"/>
      <c r="R9" s="262"/>
      <c r="S9" s="263"/>
    </row>
    <row r="10" spans="1:19" ht="15.75" customHeight="1" x14ac:dyDescent="0.25">
      <c r="C10" s="261"/>
      <c r="D10" s="261"/>
      <c r="E10" s="262"/>
      <c r="F10" s="262"/>
      <c r="G10" s="262"/>
      <c r="H10" s="262"/>
      <c r="I10" s="262"/>
      <c r="J10" s="262"/>
      <c r="K10" s="262"/>
      <c r="L10" s="262"/>
      <c r="M10" s="262"/>
      <c r="N10" s="262"/>
      <c r="O10" s="262"/>
      <c r="P10" s="262"/>
      <c r="Q10" s="262"/>
      <c r="R10" s="262"/>
      <c r="S10" s="263"/>
    </row>
    <row r="11" spans="1:19" ht="15.75" customHeight="1" x14ac:dyDescent="0.25">
      <c r="C11" s="261"/>
      <c r="D11" s="261"/>
      <c r="E11" s="262"/>
      <c r="F11" s="262"/>
      <c r="G11" s="262"/>
      <c r="H11" s="262"/>
      <c r="I11" s="262"/>
      <c r="J11" s="262"/>
      <c r="K11" s="262"/>
      <c r="L11" s="262"/>
      <c r="M11" s="262"/>
      <c r="N11" s="262"/>
      <c r="O11" s="262"/>
      <c r="P11" s="262"/>
      <c r="Q11" s="262"/>
      <c r="R11" s="262"/>
      <c r="S11" s="263"/>
    </row>
    <row r="12" spans="1:19" ht="15.75" customHeight="1" x14ac:dyDescent="0.25">
      <c r="C12" s="261"/>
      <c r="D12" s="261"/>
      <c r="E12" s="262"/>
      <c r="F12" s="262"/>
      <c r="G12" s="262"/>
      <c r="H12" s="262"/>
      <c r="I12" s="262"/>
      <c r="J12" s="262"/>
      <c r="K12" s="262"/>
      <c r="L12" s="262"/>
      <c r="M12" s="262"/>
      <c r="N12" s="262"/>
      <c r="O12" s="262"/>
      <c r="P12" s="262"/>
      <c r="Q12" s="262"/>
      <c r="R12" s="262"/>
      <c r="S12" s="263"/>
    </row>
    <row r="13" spans="1:19" ht="15.75" customHeight="1" x14ac:dyDescent="0.25">
      <c r="C13" s="261"/>
      <c r="D13" s="261"/>
      <c r="E13" s="262"/>
      <c r="F13" s="262"/>
      <c r="G13" s="262"/>
      <c r="H13" s="262"/>
      <c r="I13" s="262"/>
      <c r="J13" s="262"/>
      <c r="K13" s="262"/>
      <c r="L13" s="262"/>
      <c r="M13" s="262"/>
      <c r="N13" s="262"/>
      <c r="O13" s="262"/>
      <c r="P13" s="262"/>
      <c r="Q13" s="262"/>
      <c r="R13" s="262"/>
      <c r="S13" s="263"/>
    </row>
    <row r="14" spans="1:19" ht="15.75" customHeight="1" x14ac:dyDescent="0.25">
      <c r="C14" s="261"/>
      <c r="D14" s="261"/>
      <c r="E14" s="262"/>
      <c r="F14" s="262"/>
      <c r="G14" s="262"/>
      <c r="H14" s="262"/>
      <c r="I14" s="262"/>
      <c r="J14" s="262"/>
      <c r="K14" s="262"/>
      <c r="L14" s="262"/>
      <c r="M14" s="262"/>
      <c r="N14" s="262"/>
      <c r="O14" s="262"/>
      <c r="P14" s="262"/>
      <c r="Q14" s="262"/>
      <c r="R14" s="262"/>
      <c r="S14" s="263"/>
    </row>
    <row r="15" spans="1:19" ht="15.75" customHeight="1" x14ac:dyDescent="0.25">
      <c r="C15" s="261"/>
      <c r="D15" s="261"/>
      <c r="E15" s="262"/>
      <c r="F15" s="262"/>
      <c r="G15" s="262"/>
      <c r="H15" s="262"/>
      <c r="I15" s="262"/>
      <c r="J15" s="262"/>
      <c r="K15" s="262"/>
      <c r="L15" s="262"/>
      <c r="M15" s="262"/>
      <c r="N15" s="262"/>
      <c r="O15" s="262"/>
      <c r="P15" s="262"/>
      <c r="Q15" s="262"/>
      <c r="R15" s="262"/>
      <c r="S15" s="263"/>
    </row>
    <row r="16" spans="1:19" ht="15.75" customHeight="1" x14ac:dyDescent="0.25">
      <c r="C16" s="261"/>
      <c r="D16" s="261"/>
      <c r="E16" s="262"/>
      <c r="F16" s="262"/>
      <c r="G16" s="262"/>
      <c r="H16" s="262"/>
      <c r="I16" s="262"/>
      <c r="J16" s="262"/>
      <c r="K16" s="262"/>
      <c r="L16" s="262"/>
      <c r="M16" s="262"/>
      <c r="N16" s="262"/>
      <c r="O16" s="262"/>
      <c r="P16" s="262"/>
      <c r="Q16" s="262"/>
      <c r="R16" s="262"/>
      <c r="S16" s="263"/>
    </row>
    <row r="17" spans="1:19" ht="15.75" customHeight="1" x14ac:dyDescent="0.25">
      <c r="C17" s="261"/>
      <c r="D17" s="261"/>
      <c r="E17" s="262"/>
      <c r="F17" s="262"/>
      <c r="G17" s="262"/>
      <c r="H17" s="262"/>
      <c r="I17" s="262"/>
      <c r="J17" s="262"/>
      <c r="K17" s="262"/>
      <c r="L17" s="262"/>
      <c r="M17" s="262"/>
      <c r="N17" s="262"/>
      <c r="O17" s="262"/>
      <c r="P17" s="262"/>
      <c r="Q17" s="262"/>
      <c r="R17" s="262"/>
      <c r="S17" s="263"/>
    </row>
    <row r="18" spans="1:19" ht="15.75" customHeight="1" x14ac:dyDescent="0.25">
      <c r="C18" s="261"/>
      <c r="D18" s="261"/>
      <c r="E18" s="262"/>
      <c r="F18" s="262"/>
      <c r="G18" s="262"/>
      <c r="H18" s="262"/>
      <c r="I18" s="262"/>
      <c r="J18" s="262"/>
      <c r="K18" s="262"/>
      <c r="L18" s="262"/>
      <c r="M18" s="262"/>
      <c r="N18" s="262"/>
      <c r="O18" s="262"/>
      <c r="P18" s="262"/>
      <c r="Q18" s="262"/>
      <c r="R18" s="262"/>
      <c r="S18" s="263"/>
    </row>
    <row r="19" spans="1:19" ht="15.75" customHeight="1" x14ac:dyDescent="0.25">
      <c r="C19" s="261"/>
      <c r="D19" s="261"/>
      <c r="E19" s="262"/>
      <c r="F19" s="262"/>
      <c r="G19" s="262"/>
      <c r="H19" s="262"/>
      <c r="I19" s="262"/>
      <c r="J19" s="262"/>
      <c r="K19" s="262"/>
      <c r="L19" s="262"/>
      <c r="M19" s="262"/>
      <c r="N19" s="262"/>
      <c r="O19" s="262"/>
      <c r="P19" s="262"/>
      <c r="Q19" s="262"/>
      <c r="R19" s="262"/>
      <c r="S19" s="263"/>
    </row>
    <row r="20" spans="1:19" ht="15.75" customHeight="1" x14ac:dyDescent="0.25">
      <c r="A20" s="612" t="s">
        <v>170</v>
      </c>
      <c r="C20" s="261"/>
      <c r="D20" s="261"/>
      <c r="E20" s="262"/>
      <c r="F20" s="262"/>
      <c r="G20" s="262"/>
      <c r="H20" s="262"/>
      <c r="I20" s="262"/>
      <c r="J20" s="262"/>
      <c r="K20" s="262"/>
      <c r="L20" s="262"/>
      <c r="M20" s="262"/>
      <c r="N20" s="262"/>
      <c r="O20" s="262"/>
      <c r="P20" s="262"/>
      <c r="Q20" s="262"/>
      <c r="R20" s="262"/>
      <c r="S20" s="263"/>
    </row>
    <row r="21" spans="1:19" ht="15.75" customHeight="1" x14ac:dyDescent="0.25">
      <c r="A21" s="613"/>
      <c r="C21" s="261"/>
      <c r="D21" s="261"/>
      <c r="E21" s="262"/>
      <c r="F21" s="262"/>
      <c r="G21" s="262"/>
      <c r="H21" s="262"/>
      <c r="I21" s="262"/>
      <c r="J21" s="262"/>
      <c r="K21" s="262"/>
      <c r="L21" s="262"/>
      <c r="M21" s="262"/>
      <c r="N21" s="262"/>
      <c r="O21" s="262"/>
      <c r="P21" s="262"/>
      <c r="Q21" s="262"/>
      <c r="R21" s="262"/>
      <c r="S21" s="263"/>
    </row>
    <row r="22" spans="1:19" ht="15.75" customHeight="1" x14ac:dyDescent="0.25">
      <c r="A22" s="613"/>
      <c r="C22" s="261"/>
      <c r="D22" s="261"/>
      <c r="E22" s="262"/>
      <c r="F22" s="262"/>
      <c r="G22" s="262"/>
      <c r="H22" s="262"/>
      <c r="I22" s="262"/>
      <c r="J22" s="262"/>
      <c r="K22" s="262"/>
      <c r="L22" s="262"/>
      <c r="M22" s="262"/>
      <c r="N22" s="262"/>
      <c r="O22" s="262"/>
      <c r="P22" s="262"/>
      <c r="Q22" s="262"/>
      <c r="R22" s="262"/>
      <c r="S22" s="263"/>
    </row>
    <row r="23" spans="1:19" ht="15.75" customHeight="1" x14ac:dyDescent="0.25">
      <c r="A23" s="613"/>
      <c r="C23" s="261"/>
      <c r="D23" s="261"/>
      <c r="E23" s="262"/>
      <c r="F23" s="262"/>
      <c r="G23" s="262"/>
      <c r="H23" s="262"/>
      <c r="I23" s="262"/>
      <c r="J23" s="262"/>
      <c r="K23" s="262"/>
      <c r="L23" s="262"/>
      <c r="M23" s="262"/>
      <c r="N23" s="262"/>
      <c r="O23" s="262"/>
      <c r="P23" s="262"/>
      <c r="Q23" s="262"/>
      <c r="R23" s="262"/>
      <c r="S23" s="263"/>
    </row>
    <row r="24" spans="1:19" ht="15.75" customHeight="1" x14ac:dyDescent="0.25">
      <c r="A24" s="613"/>
      <c r="C24" s="261"/>
      <c r="D24" s="261"/>
      <c r="E24" s="262"/>
      <c r="F24" s="262"/>
      <c r="G24" s="262"/>
      <c r="H24" s="262"/>
      <c r="I24" s="262"/>
      <c r="J24" s="262"/>
      <c r="K24" s="262"/>
      <c r="L24" s="262"/>
      <c r="M24" s="262"/>
      <c r="N24" s="262"/>
      <c r="O24" s="262"/>
      <c r="P24" s="262"/>
      <c r="Q24" s="262"/>
      <c r="R24" s="262"/>
      <c r="S24" s="263"/>
    </row>
    <row r="25" spans="1:19" ht="15.75" customHeight="1" x14ac:dyDescent="0.25">
      <c r="A25" s="613"/>
      <c r="C25" s="261"/>
      <c r="D25" s="261"/>
      <c r="E25" s="262"/>
      <c r="F25" s="262"/>
      <c r="G25" s="262"/>
      <c r="H25" s="262"/>
      <c r="I25" s="262"/>
      <c r="J25" s="262"/>
      <c r="K25" s="262"/>
      <c r="L25" s="262"/>
      <c r="M25" s="262"/>
      <c r="N25" s="262"/>
      <c r="O25" s="262"/>
      <c r="P25" s="262"/>
      <c r="Q25" s="262"/>
      <c r="R25" s="262"/>
      <c r="S25" s="263"/>
    </row>
    <row r="26" spans="1:19" ht="15.75" customHeight="1" x14ac:dyDescent="0.25">
      <c r="A26" s="613"/>
      <c r="C26" s="261"/>
      <c r="D26" s="261"/>
      <c r="E26" s="262"/>
      <c r="F26" s="262"/>
      <c r="G26" s="262"/>
      <c r="H26" s="262"/>
      <c r="I26" s="262"/>
      <c r="J26" s="262"/>
      <c r="K26" s="262"/>
      <c r="L26" s="262"/>
      <c r="M26" s="262"/>
      <c r="N26" s="262"/>
      <c r="O26" s="262"/>
      <c r="P26" s="262"/>
      <c r="Q26" s="262"/>
      <c r="R26" s="262"/>
      <c r="S26" s="263"/>
    </row>
    <row r="27" spans="1:19" ht="15.75" customHeight="1" x14ac:dyDescent="0.25">
      <c r="A27" s="613"/>
      <c r="C27" s="261"/>
      <c r="D27" s="261"/>
      <c r="E27" s="262"/>
      <c r="F27" s="262"/>
      <c r="G27" s="262"/>
      <c r="H27" s="262"/>
      <c r="I27" s="262"/>
      <c r="J27" s="262"/>
      <c r="K27" s="262"/>
      <c r="L27" s="262"/>
      <c r="M27" s="262"/>
      <c r="N27" s="262"/>
      <c r="O27" s="262"/>
      <c r="P27" s="262"/>
      <c r="Q27" s="262"/>
      <c r="R27" s="262"/>
      <c r="S27" s="263"/>
    </row>
    <row r="28" spans="1:19" ht="15.75" customHeight="1" x14ac:dyDescent="0.25">
      <c r="A28" s="613"/>
      <c r="C28" s="261"/>
      <c r="D28" s="261"/>
      <c r="E28" s="262"/>
      <c r="F28" s="262"/>
      <c r="G28" s="262"/>
      <c r="H28" s="262"/>
      <c r="I28" s="262"/>
      <c r="J28" s="262"/>
      <c r="K28" s="262"/>
      <c r="L28" s="262"/>
      <c r="M28" s="262"/>
      <c r="N28" s="262"/>
      <c r="O28" s="262"/>
      <c r="P28" s="262"/>
      <c r="Q28" s="262"/>
      <c r="R28" s="262"/>
      <c r="S28" s="263"/>
    </row>
    <row r="29" spans="1:19" ht="15.75" customHeight="1" x14ac:dyDescent="0.25">
      <c r="A29" s="614"/>
      <c r="C29" s="261"/>
      <c r="D29" s="261"/>
      <c r="E29" s="262"/>
      <c r="F29" s="262"/>
      <c r="G29" s="262"/>
      <c r="H29" s="262"/>
      <c r="I29" s="262"/>
      <c r="J29" s="262"/>
      <c r="K29" s="262"/>
      <c r="L29" s="262"/>
      <c r="M29" s="262"/>
      <c r="N29" s="262"/>
      <c r="O29" s="262"/>
      <c r="P29" s="262"/>
      <c r="Q29" s="262"/>
      <c r="R29" s="262"/>
      <c r="S29" s="263"/>
    </row>
    <row r="30" spans="1:19" ht="15.75" customHeight="1" x14ac:dyDescent="0.2">
      <c r="A30" s="300"/>
      <c r="C30" s="264"/>
      <c r="D30" s="264"/>
      <c r="E30" s="264"/>
      <c r="F30" s="264"/>
      <c r="G30" s="264"/>
      <c r="H30" s="264"/>
      <c r="I30" s="264"/>
      <c r="J30" s="264"/>
      <c r="K30" s="264"/>
      <c r="L30" s="264"/>
      <c r="M30" s="264"/>
      <c r="N30" s="264"/>
      <c r="O30" s="264"/>
      <c r="P30" s="264"/>
      <c r="Q30" s="264"/>
      <c r="R30" s="264"/>
      <c r="S30" s="264"/>
    </row>
    <row r="31" spans="1:19" ht="15.75" customHeight="1" x14ac:dyDescent="0.25">
      <c r="A31" s="254"/>
      <c r="B31" s="254"/>
      <c r="C31" s="254"/>
      <c r="D31" s="254"/>
      <c r="E31" s="611" t="s">
        <v>99</v>
      </c>
      <c r="F31" s="611"/>
      <c r="G31" s="611"/>
      <c r="H31" s="611"/>
      <c r="I31" s="611"/>
      <c r="J31" s="611"/>
      <c r="K31" s="611"/>
      <c r="L31" s="611"/>
      <c r="M31" s="611"/>
      <c r="N31" s="611"/>
      <c r="O31" s="611"/>
      <c r="P31" s="611"/>
      <c r="Q31" s="611"/>
      <c r="R31" s="611"/>
      <c r="S31" s="254"/>
    </row>
    <row r="32" spans="1:19" ht="94.5" customHeight="1" x14ac:dyDescent="0.25">
      <c r="A32" s="254"/>
      <c r="B32" s="254"/>
      <c r="C32" s="265" t="s">
        <v>91</v>
      </c>
      <c r="D32" s="266" t="s">
        <v>198</v>
      </c>
      <c r="E32" s="267" t="s">
        <v>100</v>
      </c>
      <c r="F32" s="268" t="s">
        <v>101</v>
      </c>
      <c r="G32" s="268" t="s">
        <v>102</v>
      </c>
      <c r="H32" s="269" t="s">
        <v>103</v>
      </c>
      <c r="I32" s="269" t="s">
        <v>104</v>
      </c>
      <c r="J32" s="269" t="s">
        <v>105</v>
      </c>
      <c r="K32" s="269" t="s">
        <v>106</v>
      </c>
      <c r="L32" s="269" t="s">
        <v>107</v>
      </c>
      <c r="M32" s="269" t="s">
        <v>108</v>
      </c>
      <c r="N32" s="269" t="s">
        <v>109</v>
      </c>
      <c r="O32" s="269" t="s">
        <v>110</v>
      </c>
      <c r="P32" s="269" t="s">
        <v>111</v>
      </c>
      <c r="Q32" s="269" t="s">
        <v>112</v>
      </c>
      <c r="R32" s="269" t="s">
        <v>92</v>
      </c>
      <c r="S32" s="270" t="s">
        <v>113</v>
      </c>
    </row>
    <row r="33" spans="1:19" ht="15.75" customHeight="1" x14ac:dyDescent="0.25">
      <c r="C33" s="261"/>
      <c r="D33" s="261"/>
      <c r="E33" s="262"/>
      <c r="F33" s="262"/>
      <c r="G33" s="262"/>
      <c r="H33" s="262"/>
      <c r="I33" s="262"/>
      <c r="J33" s="262"/>
      <c r="K33" s="262"/>
      <c r="L33" s="262"/>
      <c r="M33" s="262"/>
      <c r="N33" s="262"/>
      <c r="O33" s="262"/>
      <c r="P33" s="262"/>
      <c r="Q33" s="262"/>
      <c r="R33" s="262"/>
      <c r="S33" s="263">
        <v>0</v>
      </c>
    </row>
    <row r="34" spans="1:19" ht="15.75" customHeight="1" x14ac:dyDescent="0.25">
      <c r="C34" s="261"/>
      <c r="D34" s="261"/>
      <c r="E34" s="262"/>
      <c r="F34" s="262"/>
      <c r="G34" s="262"/>
      <c r="H34" s="262"/>
      <c r="I34" s="262"/>
      <c r="J34" s="262"/>
      <c r="K34" s="262"/>
      <c r="L34" s="262"/>
      <c r="M34" s="262"/>
      <c r="N34" s="262"/>
      <c r="O34" s="262"/>
      <c r="P34" s="262"/>
      <c r="Q34" s="262"/>
      <c r="R34" s="262"/>
      <c r="S34" s="263">
        <v>0</v>
      </c>
    </row>
    <row r="35" spans="1:19" ht="15.75" customHeight="1" x14ac:dyDescent="0.25">
      <c r="C35" s="261"/>
      <c r="D35" s="261"/>
      <c r="E35" s="262"/>
      <c r="F35" s="262"/>
      <c r="G35" s="262"/>
      <c r="H35" s="262"/>
      <c r="I35" s="262"/>
      <c r="J35" s="262"/>
      <c r="K35" s="262"/>
      <c r="L35" s="262"/>
      <c r="M35" s="262"/>
      <c r="N35" s="262"/>
      <c r="O35" s="262"/>
      <c r="P35" s="262"/>
      <c r="Q35" s="262"/>
      <c r="R35" s="262"/>
      <c r="S35" s="263">
        <v>0</v>
      </c>
    </row>
    <row r="36" spans="1:19" ht="15.75" customHeight="1" x14ac:dyDescent="0.25">
      <c r="C36" s="261"/>
      <c r="D36" s="261"/>
      <c r="E36" s="262"/>
      <c r="F36" s="262"/>
      <c r="G36" s="262"/>
      <c r="H36" s="262"/>
      <c r="I36" s="262"/>
      <c r="J36" s="262"/>
      <c r="K36" s="262"/>
      <c r="L36" s="262"/>
      <c r="M36" s="262"/>
      <c r="N36" s="262"/>
      <c r="O36" s="262"/>
      <c r="P36" s="262"/>
      <c r="Q36" s="262"/>
      <c r="R36" s="262"/>
      <c r="S36" s="263">
        <v>0</v>
      </c>
    </row>
    <row r="37" spans="1:19" ht="15.75" customHeight="1" x14ac:dyDescent="0.25">
      <c r="C37" s="261"/>
      <c r="D37" s="261"/>
      <c r="E37" s="262"/>
      <c r="F37" s="262"/>
      <c r="G37" s="262"/>
      <c r="H37" s="262"/>
      <c r="I37" s="262"/>
      <c r="J37" s="262"/>
      <c r="K37" s="262"/>
      <c r="L37" s="262"/>
      <c r="M37" s="262"/>
      <c r="N37" s="262"/>
      <c r="O37" s="262"/>
      <c r="P37" s="262"/>
      <c r="Q37" s="262"/>
      <c r="R37" s="262"/>
      <c r="S37" s="263">
        <v>0</v>
      </c>
    </row>
    <row r="38" spans="1:19" ht="15.75" customHeight="1" x14ac:dyDescent="0.25">
      <c r="C38" s="261"/>
      <c r="D38" s="261"/>
      <c r="E38" s="262"/>
      <c r="F38" s="262"/>
      <c r="G38" s="262"/>
      <c r="H38" s="262"/>
      <c r="I38" s="262"/>
      <c r="J38" s="262"/>
      <c r="K38" s="262"/>
      <c r="L38" s="262"/>
      <c r="M38" s="262"/>
      <c r="N38" s="262"/>
      <c r="O38" s="262"/>
      <c r="P38" s="262"/>
      <c r="Q38" s="262"/>
      <c r="R38" s="262"/>
      <c r="S38" s="263">
        <v>0</v>
      </c>
    </row>
    <row r="39" spans="1:19" ht="15.75" customHeight="1" x14ac:dyDescent="0.25">
      <c r="C39" s="261"/>
      <c r="D39" s="261"/>
      <c r="E39" s="262"/>
      <c r="F39" s="262"/>
      <c r="G39" s="262"/>
      <c r="H39" s="262"/>
      <c r="I39" s="262"/>
      <c r="J39" s="262"/>
      <c r="K39" s="262"/>
      <c r="L39" s="262"/>
      <c r="M39" s="262"/>
      <c r="N39" s="262"/>
      <c r="O39" s="262"/>
      <c r="P39" s="262"/>
      <c r="Q39" s="262"/>
      <c r="R39" s="262"/>
      <c r="S39" s="263">
        <v>0</v>
      </c>
    </row>
    <row r="40" spans="1:19" ht="15.75" customHeight="1" x14ac:dyDescent="0.25">
      <c r="C40" s="261"/>
      <c r="D40" s="261"/>
      <c r="E40" s="262"/>
      <c r="F40" s="262"/>
      <c r="G40" s="262"/>
      <c r="H40" s="262"/>
      <c r="I40" s="262"/>
      <c r="J40" s="262"/>
      <c r="K40" s="262"/>
      <c r="L40" s="262"/>
      <c r="M40" s="262"/>
      <c r="N40" s="262"/>
      <c r="O40" s="262"/>
      <c r="P40" s="262"/>
      <c r="Q40" s="262"/>
      <c r="R40" s="262"/>
      <c r="S40" s="263">
        <v>0</v>
      </c>
    </row>
    <row r="41" spans="1:19" ht="15.75" customHeight="1" x14ac:dyDescent="0.25">
      <c r="C41" s="261"/>
      <c r="D41" s="261"/>
      <c r="E41" s="262"/>
      <c r="F41" s="262"/>
      <c r="G41" s="262"/>
      <c r="H41" s="262"/>
      <c r="I41" s="262"/>
      <c r="J41" s="262"/>
      <c r="K41" s="262"/>
      <c r="L41" s="262"/>
      <c r="M41" s="262"/>
      <c r="N41" s="262"/>
      <c r="O41" s="262"/>
      <c r="P41" s="262"/>
      <c r="Q41" s="262"/>
      <c r="R41" s="262"/>
      <c r="S41" s="263">
        <v>0</v>
      </c>
    </row>
    <row r="42" spans="1:19" ht="15.75" customHeight="1" x14ac:dyDescent="0.25">
      <c r="C42" s="261"/>
      <c r="D42" s="261"/>
      <c r="E42" s="262"/>
      <c r="F42" s="262"/>
      <c r="G42" s="262"/>
      <c r="H42" s="262"/>
      <c r="I42" s="262"/>
      <c r="J42" s="262"/>
      <c r="K42" s="262"/>
      <c r="L42" s="262"/>
      <c r="M42" s="262"/>
      <c r="N42" s="262"/>
      <c r="O42" s="262"/>
      <c r="P42" s="262"/>
      <c r="Q42" s="262"/>
      <c r="R42" s="262"/>
      <c r="S42" s="263">
        <v>0</v>
      </c>
    </row>
    <row r="43" spans="1:19" ht="15.75" customHeight="1" x14ac:dyDescent="0.25">
      <c r="C43" s="261"/>
      <c r="D43" s="261"/>
      <c r="E43" s="262"/>
      <c r="F43" s="262"/>
      <c r="G43" s="262"/>
      <c r="H43" s="262"/>
      <c r="I43" s="262"/>
      <c r="J43" s="262"/>
      <c r="K43" s="262"/>
      <c r="L43" s="262"/>
      <c r="M43" s="262"/>
      <c r="N43" s="262"/>
      <c r="O43" s="262"/>
      <c r="P43" s="262"/>
      <c r="Q43" s="262"/>
      <c r="R43" s="262"/>
      <c r="S43" s="263">
        <v>0</v>
      </c>
    </row>
    <row r="44" spans="1:19" ht="15.75" customHeight="1" x14ac:dyDescent="0.25">
      <c r="C44" s="261"/>
      <c r="D44" s="261"/>
      <c r="E44" s="262"/>
      <c r="F44" s="262"/>
      <c r="G44" s="262"/>
      <c r="H44" s="262"/>
      <c r="I44" s="262"/>
      <c r="J44" s="262"/>
      <c r="K44" s="262"/>
      <c r="L44" s="262"/>
      <c r="M44" s="262"/>
      <c r="N44" s="262"/>
      <c r="O44" s="262"/>
      <c r="P44" s="262"/>
      <c r="Q44" s="262"/>
      <c r="R44" s="262"/>
      <c r="S44" s="263">
        <v>0</v>
      </c>
    </row>
    <row r="45" spans="1:19" ht="15.75" customHeight="1" x14ac:dyDescent="0.25">
      <c r="C45" s="261"/>
      <c r="D45" s="261"/>
      <c r="E45" s="262"/>
      <c r="F45" s="262"/>
      <c r="G45" s="262"/>
      <c r="H45" s="262"/>
      <c r="I45" s="262"/>
      <c r="J45" s="262"/>
      <c r="K45" s="262"/>
      <c r="L45" s="262"/>
      <c r="M45" s="262"/>
      <c r="N45" s="262"/>
      <c r="O45" s="262"/>
      <c r="P45" s="262"/>
      <c r="Q45" s="262"/>
      <c r="R45" s="262"/>
      <c r="S45" s="263">
        <v>0</v>
      </c>
    </row>
    <row r="46" spans="1:19" ht="15.75" customHeight="1" x14ac:dyDescent="0.25">
      <c r="A46" s="78"/>
      <c r="C46" s="261"/>
      <c r="D46" s="261"/>
      <c r="E46" s="262"/>
      <c r="F46" s="262"/>
      <c r="G46" s="262"/>
      <c r="H46" s="262"/>
      <c r="I46" s="262"/>
      <c r="J46" s="262"/>
      <c r="K46" s="262"/>
      <c r="L46" s="262"/>
      <c r="M46" s="262"/>
      <c r="N46" s="262"/>
      <c r="O46" s="262"/>
      <c r="P46" s="262"/>
      <c r="Q46" s="262"/>
      <c r="R46" s="262"/>
      <c r="S46" s="263">
        <v>0</v>
      </c>
    </row>
    <row r="47" spans="1:19" ht="15.75" customHeight="1" x14ac:dyDescent="0.25">
      <c r="A47" s="612" t="s">
        <v>170</v>
      </c>
      <c r="C47" s="261"/>
      <c r="D47" s="261"/>
      <c r="E47" s="262"/>
      <c r="F47" s="262"/>
      <c r="G47" s="262"/>
      <c r="H47" s="262"/>
      <c r="I47" s="262"/>
      <c r="J47" s="262"/>
      <c r="K47" s="262"/>
      <c r="L47" s="262"/>
      <c r="M47" s="262"/>
      <c r="N47" s="262"/>
      <c r="O47" s="262"/>
      <c r="P47" s="262"/>
      <c r="Q47" s="262"/>
      <c r="R47" s="262"/>
      <c r="S47" s="263">
        <v>0</v>
      </c>
    </row>
    <row r="48" spans="1:19" ht="15.75" customHeight="1" x14ac:dyDescent="0.25">
      <c r="A48" s="613"/>
      <c r="C48" s="261"/>
      <c r="D48" s="261"/>
      <c r="E48" s="262"/>
      <c r="F48" s="262"/>
      <c r="G48" s="262"/>
      <c r="H48" s="262"/>
      <c r="I48" s="262"/>
      <c r="J48" s="262"/>
      <c r="K48" s="262"/>
      <c r="L48" s="262"/>
      <c r="M48" s="262"/>
      <c r="N48" s="262"/>
      <c r="O48" s="262"/>
      <c r="P48" s="262"/>
      <c r="Q48" s="262"/>
      <c r="R48" s="262"/>
      <c r="S48" s="263">
        <v>0</v>
      </c>
    </row>
    <row r="49" spans="1:19" ht="15.75" customHeight="1" x14ac:dyDescent="0.25">
      <c r="A49" s="613"/>
      <c r="C49" s="261"/>
      <c r="D49" s="261"/>
      <c r="E49" s="262"/>
      <c r="F49" s="262"/>
      <c r="G49" s="262"/>
      <c r="H49" s="262"/>
      <c r="I49" s="262"/>
      <c r="J49" s="262"/>
      <c r="K49" s="262"/>
      <c r="L49" s="262"/>
      <c r="M49" s="262"/>
      <c r="N49" s="262"/>
      <c r="O49" s="262"/>
      <c r="P49" s="262"/>
      <c r="Q49" s="262"/>
      <c r="R49" s="262"/>
      <c r="S49" s="263">
        <v>0</v>
      </c>
    </row>
    <row r="50" spans="1:19" ht="15.75" customHeight="1" x14ac:dyDescent="0.25">
      <c r="A50" s="613"/>
      <c r="C50" s="261"/>
      <c r="D50" s="261"/>
      <c r="E50" s="262"/>
      <c r="F50" s="262"/>
      <c r="G50" s="262"/>
      <c r="H50" s="262"/>
      <c r="I50" s="262"/>
      <c r="J50" s="262"/>
      <c r="K50" s="262"/>
      <c r="L50" s="262"/>
      <c r="M50" s="262"/>
      <c r="N50" s="262"/>
      <c r="O50" s="262"/>
      <c r="P50" s="262"/>
      <c r="Q50" s="262"/>
      <c r="R50" s="262"/>
      <c r="S50" s="263">
        <v>0</v>
      </c>
    </row>
    <row r="51" spans="1:19" ht="15.75" customHeight="1" x14ac:dyDescent="0.25">
      <c r="A51" s="613"/>
      <c r="C51" s="261"/>
      <c r="D51" s="261"/>
      <c r="E51" s="262"/>
      <c r="F51" s="262"/>
      <c r="G51" s="262"/>
      <c r="H51" s="262"/>
      <c r="I51" s="262"/>
      <c r="J51" s="262"/>
      <c r="K51" s="262"/>
      <c r="L51" s="262"/>
      <c r="M51" s="262"/>
      <c r="N51" s="262"/>
      <c r="O51" s="262"/>
      <c r="P51" s="262"/>
      <c r="Q51" s="262"/>
      <c r="R51" s="262"/>
      <c r="S51" s="263">
        <v>0</v>
      </c>
    </row>
    <row r="52" spans="1:19" ht="15.75" customHeight="1" x14ac:dyDescent="0.25">
      <c r="A52" s="613"/>
      <c r="C52" s="261"/>
      <c r="D52" s="261"/>
      <c r="E52" s="262"/>
      <c r="F52" s="262"/>
      <c r="G52" s="262"/>
      <c r="H52" s="262"/>
      <c r="I52" s="262"/>
      <c r="J52" s="262"/>
      <c r="K52" s="262"/>
      <c r="L52" s="262"/>
      <c r="M52" s="262"/>
      <c r="N52" s="262"/>
      <c r="O52" s="262"/>
      <c r="P52" s="262"/>
      <c r="Q52" s="262"/>
      <c r="R52" s="262"/>
      <c r="S52" s="263">
        <v>0</v>
      </c>
    </row>
    <row r="53" spans="1:19" ht="15.75" customHeight="1" x14ac:dyDescent="0.25">
      <c r="A53" s="613"/>
      <c r="C53" s="261"/>
      <c r="D53" s="261"/>
      <c r="E53" s="262"/>
      <c r="F53" s="262"/>
      <c r="G53" s="262"/>
      <c r="H53" s="262"/>
      <c r="I53" s="262"/>
      <c r="J53" s="262"/>
      <c r="K53" s="262"/>
      <c r="L53" s="262"/>
      <c r="M53" s="262"/>
      <c r="N53" s="262"/>
      <c r="O53" s="262"/>
      <c r="P53" s="262"/>
      <c r="Q53" s="262"/>
      <c r="R53" s="262"/>
      <c r="S53" s="263">
        <v>0</v>
      </c>
    </row>
    <row r="54" spans="1:19" ht="15.75" customHeight="1" x14ac:dyDescent="0.25">
      <c r="A54" s="613"/>
      <c r="C54" s="261"/>
      <c r="D54" s="261"/>
      <c r="E54" s="262"/>
      <c r="F54" s="262"/>
      <c r="G54" s="262"/>
      <c r="H54" s="262"/>
      <c r="I54" s="262"/>
      <c r="J54" s="262"/>
      <c r="K54" s="262"/>
      <c r="L54" s="262"/>
      <c r="M54" s="262"/>
      <c r="N54" s="262"/>
      <c r="O54" s="262"/>
      <c r="P54" s="262"/>
      <c r="Q54" s="262"/>
      <c r="R54" s="262"/>
      <c r="S54" s="263">
        <v>0</v>
      </c>
    </row>
    <row r="55" spans="1:19" ht="15.75" customHeight="1" x14ac:dyDescent="0.25">
      <c r="A55" s="613"/>
      <c r="C55" s="261"/>
      <c r="D55" s="261"/>
      <c r="E55" s="262"/>
      <c r="F55" s="262"/>
      <c r="G55" s="262"/>
      <c r="H55" s="262"/>
      <c r="I55" s="262"/>
      <c r="J55" s="262"/>
      <c r="K55" s="262"/>
      <c r="L55" s="262"/>
      <c r="M55" s="262"/>
      <c r="N55" s="262"/>
      <c r="O55" s="262"/>
      <c r="P55" s="262"/>
      <c r="Q55" s="262"/>
      <c r="R55" s="262"/>
      <c r="S55" s="263">
        <v>0</v>
      </c>
    </row>
    <row r="56" spans="1:19" ht="15.75" customHeight="1" x14ac:dyDescent="0.25">
      <c r="A56" s="614"/>
      <c r="C56" s="261"/>
      <c r="D56" s="261"/>
      <c r="E56" s="262"/>
      <c r="F56" s="262"/>
      <c r="G56" s="262"/>
      <c r="H56" s="262"/>
      <c r="I56" s="262"/>
      <c r="J56" s="262"/>
      <c r="K56" s="262"/>
      <c r="L56" s="262"/>
      <c r="M56" s="262"/>
      <c r="N56" s="262"/>
      <c r="O56" s="262"/>
      <c r="P56" s="262"/>
      <c r="Q56" s="262"/>
      <c r="R56" s="262"/>
      <c r="S56" s="263">
        <v>0</v>
      </c>
    </row>
    <row r="57" spans="1:19" ht="15.75" customHeight="1" x14ac:dyDescent="0.25">
      <c r="A57" s="454"/>
      <c r="B57" s="455"/>
      <c r="C57" s="456"/>
      <c r="D57" s="456"/>
      <c r="E57" s="457"/>
      <c r="F57" s="457"/>
      <c r="G57" s="457"/>
      <c r="H57" s="457"/>
      <c r="I57" s="457"/>
      <c r="J57" s="457"/>
      <c r="K57" s="457"/>
      <c r="L57" s="457"/>
      <c r="M57" s="457"/>
      <c r="N57" s="457"/>
      <c r="O57" s="457"/>
      <c r="P57" s="457"/>
      <c r="Q57" s="457"/>
      <c r="R57" s="457"/>
      <c r="S57" s="458"/>
    </row>
    <row r="58" spans="1:19" ht="15.75" customHeight="1" x14ac:dyDescent="0.3">
      <c r="A58" s="609"/>
      <c r="B58" s="609"/>
      <c r="C58" s="609"/>
      <c r="D58" s="609"/>
      <c r="E58" s="609"/>
      <c r="F58" s="609"/>
      <c r="G58" s="609"/>
      <c r="H58" s="609"/>
      <c r="I58" s="609"/>
      <c r="J58" s="609"/>
      <c r="K58" s="609"/>
      <c r="L58" s="609"/>
      <c r="M58" s="609"/>
      <c r="N58" s="609"/>
      <c r="O58" s="609"/>
      <c r="P58" s="609"/>
      <c r="Q58" s="609"/>
      <c r="R58" s="609"/>
      <c r="S58" s="609"/>
    </row>
    <row r="59" spans="1:19" ht="15.75" customHeight="1" x14ac:dyDescent="0.25">
      <c r="C59" s="254"/>
      <c r="D59" s="254"/>
      <c r="E59" s="611" t="s">
        <v>99</v>
      </c>
      <c r="F59" s="611"/>
      <c r="G59" s="611"/>
      <c r="H59" s="611"/>
      <c r="I59" s="611"/>
      <c r="J59" s="611"/>
      <c r="K59" s="611"/>
      <c r="L59" s="611"/>
      <c r="M59" s="611"/>
      <c r="N59" s="611"/>
      <c r="O59" s="611"/>
      <c r="P59" s="611"/>
      <c r="Q59" s="611"/>
      <c r="R59" s="611"/>
      <c r="S59" s="254"/>
    </row>
    <row r="60" spans="1:19" ht="94.5" x14ac:dyDescent="0.25">
      <c r="C60" s="265" t="s">
        <v>91</v>
      </c>
      <c r="D60" s="266" t="s">
        <v>198</v>
      </c>
      <c r="E60" s="267" t="s">
        <v>100</v>
      </c>
      <c r="F60" s="268" t="s">
        <v>101</v>
      </c>
      <c r="G60" s="268" t="s">
        <v>102</v>
      </c>
      <c r="H60" s="269" t="s">
        <v>103</v>
      </c>
      <c r="I60" s="269" t="s">
        <v>104</v>
      </c>
      <c r="J60" s="269" t="s">
        <v>105</v>
      </c>
      <c r="K60" s="269" t="s">
        <v>106</v>
      </c>
      <c r="L60" s="269" t="s">
        <v>107</v>
      </c>
      <c r="M60" s="269" t="s">
        <v>108</v>
      </c>
      <c r="N60" s="269" t="s">
        <v>109</v>
      </c>
      <c r="O60" s="269" t="s">
        <v>110</v>
      </c>
      <c r="P60" s="269" t="s">
        <v>111</v>
      </c>
      <c r="Q60" s="269" t="s">
        <v>112</v>
      </c>
      <c r="R60" s="269" t="s">
        <v>92</v>
      </c>
      <c r="S60" s="270" t="s">
        <v>113</v>
      </c>
    </row>
    <row r="61" spans="1:19" ht="15.75" customHeight="1" x14ac:dyDescent="0.25">
      <c r="C61" s="261"/>
      <c r="D61" s="261"/>
      <c r="E61" s="262"/>
      <c r="F61" s="262"/>
      <c r="G61" s="262"/>
      <c r="H61" s="262"/>
      <c r="I61" s="262"/>
      <c r="J61" s="262"/>
      <c r="K61" s="262"/>
      <c r="L61" s="262"/>
      <c r="M61" s="262"/>
      <c r="N61" s="262"/>
      <c r="O61" s="262"/>
      <c r="P61" s="262"/>
      <c r="Q61" s="262"/>
      <c r="R61" s="262"/>
      <c r="S61" s="263">
        <v>0</v>
      </c>
    </row>
    <row r="62" spans="1:19" ht="15.75" customHeight="1" x14ac:dyDescent="0.25">
      <c r="C62" s="261"/>
      <c r="D62" s="261"/>
      <c r="E62" s="262"/>
      <c r="F62" s="262"/>
      <c r="G62" s="262"/>
      <c r="H62" s="262"/>
      <c r="I62" s="262"/>
      <c r="J62" s="262"/>
      <c r="K62" s="262"/>
      <c r="L62" s="262"/>
      <c r="M62" s="262"/>
      <c r="N62" s="262"/>
      <c r="O62" s="262"/>
      <c r="P62" s="262"/>
      <c r="Q62" s="262"/>
      <c r="R62" s="262"/>
      <c r="S62" s="263">
        <v>0</v>
      </c>
    </row>
    <row r="63" spans="1:19" ht="15.75" customHeight="1" x14ac:dyDescent="0.25">
      <c r="C63" s="261"/>
      <c r="D63" s="261"/>
      <c r="E63" s="262"/>
      <c r="F63" s="262"/>
      <c r="G63" s="262"/>
      <c r="H63" s="262"/>
      <c r="I63" s="262"/>
      <c r="J63" s="262"/>
      <c r="K63" s="262"/>
      <c r="L63" s="262"/>
      <c r="M63" s="262"/>
      <c r="N63" s="262"/>
      <c r="O63" s="262"/>
      <c r="P63" s="262"/>
      <c r="Q63" s="262"/>
      <c r="R63" s="262"/>
      <c r="S63" s="263">
        <v>0</v>
      </c>
    </row>
    <row r="64" spans="1:19" ht="15.75" customHeight="1" x14ac:dyDescent="0.25">
      <c r="C64" s="261"/>
      <c r="D64" s="261"/>
      <c r="E64" s="262"/>
      <c r="F64" s="262"/>
      <c r="G64" s="262"/>
      <c r="H64" s="262"/>
      <c r="I64" s="262"/>
      <c r="J64" s="262"/>
      <c r="K64" s="262"/>
      <c r="L64" s="262"/>
      <c r="M64" s="262"/>
      <c r="N64" s="262"/>
      <c r="O64" s="262"/>
      <c r="P64" s="262"/>
      <c r="Q64" s="262"/>
      <c r="R64" s="262"/>
      <c r="S64" s="263">
        <v>0</v>
      </c>
    </row>
    <row r="65" spans="1:19" ht="15.75" customHeight="1" x14ac:dyDescent="0.25">
      <c r="C65" s="261"/>
      <c r="D65" s="261"/>
      <c r="E65" s="262"/>
      <c r="F65" s="262"/>
      <c r="G65" s="262"/>
      <c r="H65" s="262"/>
      <c r="I65" s="262"/>
      <c r="J65" s="262"/>
      <c r="K65" s="262"/>
      <c r="L65" s="262"/>
      <c r="M65" s="262"/>
      <c r="N65" s="262"/>
      <c r="O65" s="262"/>
      <c r="P65" s="262"/>
      <c r="Q65" s="262"/>
      <c r="R65" s="262"/>
      <c r="S65" s="263">
        <v>0</v>
      </c>
    </row>
    <row r="66" spans="1:19" ht="15.75" customHeight="1" x14ac:dyDescent="0.25">
      <c r="C66" s="261"/>
      <c r="D66" s="261"/>
      <c r="E66" s="262"/>
      <c r="F66" s="262"/>
      <c r="G66" s="262"/>
      <c r="H66" s="262"/>
      <c r="I66" s="262"/>
      <c r="J66" s="262"/>
      <c r="K66" s="262"/>
      <c r="L66" s="262"/>
      <c r="M66" s="262"/>
      <c r="N66" s="262"/>
      <c r="O66" s="262"/>
      <c r="P66" s="262"/>
      <c r="Q66" s="262"/>
      <c r="R66" s="262"/>
      <c r="S66" s="263">
        <v>0</v>
      </c>
    </row>
    <row r="67" spans="1:19" ht="15.75" customHeight="1" x14ac:dyDescent="0.25">
      <c r="C67" s="261"/>
      <c r="D67" s="261"/>
      <c r="E67" s="262"/>
      <c r="F67" s="262"/>
      <c r="G67" s="262"/>
      <c r="H67" s="262"/>
      <c r="I67" s="262"/>
      <c r="J67" s="262"/>
      <c r="K67" s="262"/>
      <c r="L67" s="262"/>
      <c r="M67" s="262"/>
      <c r="N67" s="262"/>
      <c r="O67" s="262"/>
      <c r="P67" s="262"/>
      <c r="Q67" s="262"/>
      <c r="R67" s="262"/>
      <c r="S67" s="263">
        <v>0</v>
      </c>
    </row>
    <row r="68" spans="1:19" ht="15.75" customHeight="1" x14ac:dyDescent="0.25">
      <c r="C68" s="261"/>
      <c r="D68" s="261"/>
      <c r="E68" s="262"/>
      <c r="F68" s="262"/>
      <c r="G68" s="262"/>
      <c r="H68" s="262"/>
      <c r="I68" s="262"/>
      <c r="J68" s="262"/>
      <c r="K68" s="262"/>
      <c r="L68" s="262"/>
      <c r="M68" s="262"/>
      <c r="N68" s="262"/>
      <c r="O68" s="262"/>
      <c r="P68" s="262"/>
      <c r="Q68" s="262"/>
      <c r="R68" s="262"/>
      <c r="S68" s="263">
        <v>0</v>
      </c>
    </row>
    <row r="69" spans="1:19" ht="15.75" customHeight="1" x14ac:dyDescent="0.25">
      <c r="C69" s="261"/>
      <c r="D69" s="261"/>
      <c r="E69" s="262"/>
      <c r="F69" s="262"/>
      <c r="G69" s="262"/>
      <c r="H69" s="262"/>
      <c r="I69" s="262"/>
      <c r="J69" s="262"/>
      <c r="K69" s="262"/>
      <c r="L69" s="262"/>
      <c r="M69" s="262"/>
      <c r="N69" s="262"/>
      <c r="O69" s="262"/>
      <c r="P69" s="262"/>
      <c r="Q69" s="262"/>
      <c r="R69" s="262"/>
      <c r="S69" s="263">
        <v>0</v>
      </c>
    </row>
    <row r="70" spans="1:19" ht="15.75" customHeight="1" x14ac:dyDescent="0.25">
      <c r="C70" s="261"/>
      <c r="D70" s="261"/>
      <c r="E70" s="262"/>
      <c r="F70" s="262"/>
      <c r="G70" s="262"/>
      <c r="H70" s="262"/>
      <c r="I70" s="262"/>
      <c r="J70" s="262"/>
      <c r="K70" s="262"/>
      <c r="L70" s="262"/>
      <c r="M70" s="262"/>
      <c r="N70" s="262"/>
      <c r="O70" s="262"/>
      <c r="P70" s="262"/>
      <c r="Q70" s="262"/>
      <c r="R70" s="262"/>
      <c r="S70" s="263">
        <v>0</v>
      </c>
    </row>
    <row r="71" spans="1:19" ht="15.75" customHeight="1" x14ac:dyDescent="0.25">
      <c r="C71" s="261"/>
      <c r="D71" s="261"/>
      <c r="E71" s="262"/>
      <c r="F71" s="262"/>
      <c r="G71" s="262"/>
      <c r="H71" s="262"/>
      <c r="I71" s="262"/>
      <c r="J71" s="262"/>
      <c r="K71" s="262"/>
      <c r="L71" s="262"/>
      <c r="M71" s="262"/>
      <c r="N71" s="262"/>
      <c r="O71" s="262"/>
      <c r="P71" s="262"/>
      <c r="Q71" s="262"/>
      <c r="R71" s="262"/>
      <c r="S71" s="263">
        <v>0</v>
      </c>
    </row>
    <row r="72" spans="1:19" ht="15.75" customHeight="1" x14ac:dyDescent="0.25">
      <c r="C72" s="261"/>
      <c r="D72" s="261"/>
      <c r="E72" s="262"/>
      <c r="F72" s="262"/>
      <c r="G72" s="262"/>
      <c r="H72" s="262"/>
      <c r="I72" s="262"/>
      <c r="J72" s="262"/>
      <c r="K72" s="262"/>
      <c r="L72" s="262"/>
      <c r="M72" s="262"/>
      <c r="N72" s="262"/>
      <c r="O72" s="262"/>
      <c r="P72" s="262"/>
      <c r="Q72" s="262"/>
      <c r="R72" s="262"/>
      <c r="S72" s="263">
        <v>0</v>
      </c>
    </row>
    <row r="73" spans="1:19" ht="15.75" customHeight="1" x14ac:dyDescent="0.25">
      <c r="C73" s="261"/>
      <c r="D73" s="261"/>
      <c r="E73" s="262"/>
      <c r="F73" s="262"/>
      <c r="G73" s="262"/>
      <c r="H73" s="262"/>
      <c r="I73" s="262"/>
      <c r="J73" s="262"/>
      <c r="K73" s="262"/>
      <c r="L73" s="262"/>
      <c r="M73" s="262"/>
      <c r="N73" s="262"/>
      <c r="O73" s="262"/>
      <c r="P73" s="262"/>
      <c r="Q73" s="262"/>
      <c r="R73" s="262"/>
      <c r="S73" s="263">
        <v>0</v>
      </c>
    </row>
    <row r="74" spans="1:19" ht="15.75" customHeight="1" x14ac:dyDescent="0.25">
      <c r="C74" s="261"/>
      <c r="D74" s="261"/>
      <c r="E74" s="262"/>
      <c r="F74" s="262"/>
      <c r="G74" s="262"/>
      <c r="H74" s="262"/>
      <c r="I74" s="262"/>
      <c r="J74" s="262"/>
      <c r="K74" s="262"/>
      <c r="L74" s="262"/>
      <c r="M74" s="262"/>
      <c r="N74" s="262"/>
      <c r="O74" s="262"/>
      <c r="P74" s="262"/>
      <c r="Q74" s="262"/>
      <c r="R74" s="262"/>
      <c r="S74" s="263">
        <v>0</v>
      </c>
    </row>
    <row r="75" spans="1:19" ht="15.75" customHeight="1" x14ac:dyDescent="0.25">
      <c r="A75" s="612" t="s">
        <v>170</v>
      </c>
      <c r="C75" s="261"/>
      <c r="D75" s="261"/>
      <c r="E75" s="262"/>
      <c r="F75" s="262"/>
      <c r="G75" s="262"/>
      <c r="H75" s="262"/>
      <c r="I75" s="262"/>
      <c r="J75" s="262"/>
      <c r="K75" s="262"/>
      <c r="L75" s="262"/>
      <c r="M75" s="262"/>
      <c r="N75" s="262"/>
      <c r="O75" s="262"/>
      <c r="P75" s="262"/>
      <c r="Q75" s="262"/>
      <c r="R75" s="262"/>
      <c r="S75" s="263">
        <v>0</v>
      </c>
    </row>
    <row r="76" spans="1:19" ht="15.75" customHeight="1" x14ac:dyDescent="0.25">
      <c r="A76" s="613"/>
      <c r="C76" s="261"/>
      <c r="D76" s="261"/>
      <c r="E76" s="262"/>
      <c r="F76" s="262"/>
      <c r="G76" s="262"/>
      <c r="H76" s="262"/>
      <c r="I76" s="262"/>
      <c r="J76" s="262"/>
      <c r="K76" s="262"/>
      <c r="L76" s="262"/>
      <c r="M76" s="262"/>
      <c r="N76" s="262"/>
      <c r="O76" s="262"/>
      <c r="P76" s="262"/>
      <c r="Q76" s="262"/>
      <c r="R76" s="262"/>
      <c r="S76" s="263">
        <v>0</v>
      </c>
    </row>
    <row r="77" spans="1:19" ht="15.75" customHeight="1" x14ac:dyDescent="0.25">
      <c r="A77" s="613"/>
      <c r="C77" s="261"/>
      <c r="D77" s="261"/>
      <c r="E77" s="262"/>
      <c r="F77" s="262"/>
      <c r="G77" s="262"/>
      <c r="H77" s="262"/>
      <c r="I77" s="262"/>
      <c r="J77" s="262"/>
      <c r="K77" s="262"/>
      <c r="L77" s="262"/>
      <c r="M77" s="262"/>
      <c r="N77" s="262"/>
      <c r="O77" s="262"/>
      <c r="P77" s="262"/>
      <c r="Q77" s="262"/>
      <c r="R77" s="262"/>
      <c r="S77" s="263">
        <v>0</v>
      </c>
    </row>
    <row r="78" spans="1:19" ht="15.75" customHeight="1" x14ac:dyDescent="0.25">
      <c r="A78" s="613"/>
      <c r="C78" s="261"/>
      <c r="D78" s="261"/>
      <c r="E78" s="262"/>
      <c r="F78" s="262"/>
      <c r="G78" s="262"/>
      <c r="H78" s="262"/>
      <c r="I78" s="262"/>
      <c r="J78" s="262"/>
      <c r="K78" s="262"/>
      <c r="L78" s="262"/>
      <c r="M78" s="262"/>
      <c r="N78" s="262"/>
      <c r="O78" s="262"/>
      <c r="P78" s="262"/>
      <c r="Q78" s="262"/>
      <c r="R78" s="262"/>
      <c r="S78" s="263">
        <v>0</v>
      </c>
    </row>
    <row r="79" spans="1:19" ht="15.75" customHeight="1" x14ac:dyDescent="0.25">
      <c r="A79" s="613"/>
      <c r="C79" s="261"/>
      <c r="D79" s="261"/>
      <c r="E79" s="262"/>
      <c r="F79" s="262"/>
      <c r="G79" s="262"/>
      <c r="H79" s="262"/>
      <c r="I79" s="262"/>
      <c r="J79" s="262"/>
      <c r="K79" s="262"/>
      <c r="L79" s="262"/>
      <c r="M79" s="262"/>
      <c r="N79" s="262"/>
      <c r="O79" s="262"/>
      <c r="P79" s="262"/>
      <c r="Q79" s="262"/>
      <c r="R79" s="262"/>
      <c r="S79" s="263">
        <v>0</v>
      </c>
    </row>
    <row r="80" spans="1:19" ht="15.75" customHeight="1" x14ac:dyDescent="0.25">
      <c r="A80" s="613"/>
      <c r="C80" s="261"/>
      <c r="D80" s="261"/>
      <c r="E80" s="262"/>
      <c r="F80" s="262"/>
      <c r="G80" s="262"/>
      <c r="H80" s="262"/>
      <c r="I80" s="262"/>
      <c r="J80" s="262"/>
      <c r="K80" s="262"/>
      <c r="L80" s="262"/>
      <c r="M80" s="262"/>
      <c r="N80" s="262"/>
      <c r="O80" s="262"/>
      <c r="P80" s="262"/>
      <c r="Q80" s="262"/>
      <c r="R80" s="262"/>
      <c r="S80" s="263">
        <v>0</v>
      </c>
    </row>
    <row r="81" spans="1:19" ht="15.75" customHeight="1" x14ac:dyDescent="0.25">
      <c r="A81" s="613"/>
      <c r="C81" s="261"/>
      <c r="D81" s="261"/>
      <c r="E81" s="262"/>
      <c r="F81" s="262"/>
      <c r="G81" s="262"/>
      <c r="H81" s="262"/>
      <c r="I81" s="262"/>
      <c r="J81" s="262"/>
      <c r="K81" s="262"/>
      <c r="L81" s="262"/>
      <c r="M81" s="262"/>
      <c r="N81" s="262"/>
      <c r="O81" s="262"/>
      <c r="P81" s="262"/>
      <c r="Q81" s="262"/>
      <c r="R81" s="262"/>
      <c r="S81" s="263">
        <v>0</v>
      </c>
    </row>
    <row r="82" spans="1:19" ht="15.75" customHeight="1" x14ac:dyDescent="0.25">
      <c r="A82" s="613"/>
      <c r="C82" s="261"/>
      <c r="D82" s="261"/>
      <c r="E82" s="262"/>
      <c r="F82" s="262"/>
      <c r="G82" s="262"/>
      <c r="H82" s="262"/>
      <c r="I82" s="262"/>
      <c r="J82" s="262"/>
      <c r="K82" s="262"/>
      <c r="L82" s="262"/>
      <c r="M82" s="262"/>
      <c r="N82" s="262"/>
      <c r="O82" s="262"/>
      <c r="P82" s="262"/>
      <c r="Q82" s="262"/>
      <c r="R82" s="262"/>
      <c r="S82" s="263">
        <v>0</v>
      </c>
    </row>
    <row r="83" spans="1:19" ht="15.75" customHeight="1" x14ac:dyDescent="0.25">
      <c r="A83" s="613"/>
      <c r="C83" s="261"/>
      <c r="D83" s="261"/>
      <c r="E83" s="262"/>
      <c r="F83" s="262"/>
      <c r="G83" s="262"/>
      <c r="H83" s="262"/>
      <c r="I83" s="262"/>
      <c r="J83" s="262"/>
      <c r="K83" s="262"/>
      <c r="L83" s="262"/>
      <c r="M83" s="262"/>
      <c r="N83" s="262"/>
      <c r="O83" s="262"/>
      <c r="P83" s="262"/>
      <c r="Q83" s="262"/>
      <c r="R83" s="262"/>
      <c r="S83" s="263">
        <v>0</v>
      </c>
    </row>
    <row r="84" spans="1:19" ht="15.75" customHeight="1" x14ac:dyDescent="0.25">
      <c r="A84" s="614"/>
      <c r="C84" s="261"/>
      <c r="D84" s="261"/>
      <c r="E84" s="262"/>
      <c r="F84" s="262"/>
      <c r="G84" s="262"/>
      <c r="H84" s="262"/>
      <c r="I84" s="262"/>
      <c r="J84" s="262"/>
      <c r="K84" s="262"/>
      <c r="L84" s="262"/>
      <c r="M84" s="262"/>
      <c r="N84" s="262"/>
      <c r="O84" s="262"/>
      <c r="P84" s="262"/>
      <c r="Q84" s="262"/>
      <c r="R84" s="262"/>
      <c r="S84" s="263">
        <v>0</v>
      </c>
    </row>
    <row r="85" spans="1:19" ht="15.75" customHeight="1" x14ac:dyDescent="0.25">
      <c r="A85" s="454"/>
      <c r="B85" s="455"/>
      <c r="C85" s="456"/>
      <c r="D85" s="456"/>
      <c r="E85" s="457"/>
      <c r="F85" s="457"/>
      <c r="G85" s="457"/>
      <c r="H85" s="457"/>
      <c r="I85" s="457"/>
      <c r="J85" s="457"/>
      <c r="K85" s="457"/>
      <c r="L85" s="457"/>
      <c r="M85" s="457"/>
      <c r="N85" s="457"/>
      <c r="O85" s="457"/>
      <c r="P85" s="457"/>
      <c r="Q85" s="457"/>
      <c r="R85" s="457"/>
      <c r="S85" s="458"/>
    </row>
    <row r="86" spans="1:19" ht="15.75" customHeight="1" x14ac:dyDescent="0.3">
      <c r="A86" s="609"/>
      <c r="B86" s="609"/>
      <c r="C86" s="609"/>
      <c r="D86" s="609"/>
      <c r="E86" s="609"/>
      <c r="F86" s="609"/>
      <c r="G86" s="609"/>
      <c r="H86" s="609"/>
      <c r="I86" s="609"/>
      <c r="J86" s="609"/>
      <c r="K86" s="609"/>
      <c r="L86" s="609"/>
      <c r="M86" s="609"/>
      <c r="N86" s="609"/>
      <c r="O86" s="609"/>
      <c r="P86" s="609"/>
      <c r="Q86" s="609"/>
      <c r="R86" s="609"/>
      <c r="S86" s="609"/>
    </row>
    <row r="87" spans="1:19" ht="15.75" customHeight="1" x14ac:dyDescent="0.25">
      <c r="C87" s="254"/>
      <c r="D87" s="254"/>
      <c r="E87" s="611" t="s">
        <v>99</v>
      </c>
      <c r="F87" s="611"/>
      <c r="G87" s="611"/>
      <c r="H87" s="611"/>
      <c r="I87" s="611"/>
      <c r="J87" s="611"/>
      <c r="K87" s="611"/>
      <c r="L87" s="611"/>
      <c r="M87" s="611"/>
      <c r="N87" s="611"/>
      <c r="O87" s="611"/>
      <c r="P87" s="611"/>
      <c r="Q87" s="611"/>
      <c r="R87" s="611"/>
      <c r="S87" s="254"/>
    </row>
    <row r="88" spans="1:19" ht="94.5" x14ac:dyDescent="0.25">
      <c r="C88" s="265" t="s">
        <v>91</v>
      </c>
      <c r="D88" s="266" t="s">
        <v>198</v>
      </c>
      <c r="E88" s="267" t="s">
        <v>100</v>
      </c>
      <c r="F88" s="268" t="s">
        <v>101</v>
      </c>
      <c r="G88" s="268" t="s">
        <v>102</v>
      </c>
      <c r="H88" s="269" t="s">
        <v>103</v>
      </c>
      <c r="I88" s="269" t="s">
        <v>104</v>
      </c>
      <c r="J88" s="269" t="s">
        <v>105</v>
      </c>
      <c r="K88" s="269" t="s">
        <v>106</v>
      </c>
      <c r="L88" s="269" t="s">
        <v>107</v>
      </c>
      <c r="M88" s="269" t="s">
        <v>108</v>
      </c>
      <c r="N88" s="269" t="s">
        <v>109</v>
      </c>
      <c r="O88" s="269" t="s">
        <v>110</v>
      </c>
      <c r="P88" s="269" t="s">
        <v>111</v>
      </c>
      <c r="Q88" s="269" t="s">
        <v>112</v>
      </c>
      <c r="R88" s="269" t="s">
        <v>92</v>
      </c>
      <c r="S88" s="270" t="s">
        <v>113</v>
      </c>
    </row>
    <row r="89" spans="1:19" ht="15.75" customHeight="1" x14ac:dyDescent="0.25">
      <c r="C89" s="261"/>
      <c r="D89" s="261"/>
      <c r="E89" s="262"/>
      <c r="F89" s="262"/>
      <c r="G89" s="262"/>
      <c r="H89" s="262"/>
      <c r="I89" s="262"/>
      <c r="J89" s="262"/>
      <c r="K89" s="262"/>
      <c r="L89" s="262"/>
      <c r="M89" s="262"/>
      <c r="N89" s="262"/>
      <c r="O89" s="262"/>
      <c r="P89" s="262"/>
      <c r="Q89" s="262"/>
      <c r="R89" s="262"/>
      <c r="S89" s="263">
        <v>0</v>
      </c>
    </row>
    <row r="90" spans="1:19" ht="15.75" customHeight="1" x14ac:dyDescent="0.25">
      <c r="C90" s="261"/>
      <c r="D90" s="261"/>
      <c r="E90" s="262"/>
      <c r="F90" s="262"/>
      <c r="G90" s="262"/>
      <c r="H90" s="262"/>
      <c r="I90" s="262"/>
      <c r="J90" s="262"/>
      <c r="K90" s="262"/>
      <c r="L90" s="262"/>
      <c r="M90" s="262"/>
      <c r="N90" s="262"/>
      <c r="O90" s="262"/>
      <c r="P90" s="262"/>
      <c r="Q90" s="262"/>
      <c r="R90" s="262"/>
      <c r="S90" s="263">
        <v>0</v>
      </c>
    </row>
    <row r="91" spans="1:19" ht="15.75" customHeight="1" x14ac:dyDescent="0.25">
      <c r="C91" s="261"/>
      <c r="D91" s="261"/>
      <c r="E91" s="262"/>
      <c r="F91" s="262"/>
      <c r="G91" s="262"/>
      <c r="H91" s="262"/>
      <c r="I91" s="262"/>
      <c r="J91" s="262"/>
      <c r="K91" s="262"/>
      <c r="L91" s="262"/>
      <c r="M91" s="262"/>
      <c r="N91" s="262"/>
      <c r="O91" s="262"/>
      <c r="P91" s="262"/>
      <c r="Q91" s="262"/>
      <c r="R91" s="262"/>
      <c r="S91" s="263">
        <v>0</v>
      </c>
    </row>
    <row r="92" spans="1:19" ht="15.75" customHeight="1" x14ac:dyDescent="0.25">
      <c r="C92" s="261"/>
      <c r="D92" s="261"/>
      <c r="E92" s="262"/>
      <c r="F92" s="262"/>
      <c r="G92" s="262"/>
      <c r="H92" s="262"/>
      <c r="I92" s="262"/>
      <c r="J92" s="262"/>
      <c r="K92" s="262"/>
      <c r="L92" s="262"/>
      <c r="M92" s="262"/>
      <c r="N92" s="262"/>
      <c r="O92" s="262"/>
      <c r="P92" s="262"/>
      <c r="Q92" s="262"/>
      <c r="R92" s="262"/>
      <c r="S92" s="263">
        <v>0</v>
      </c>
    </row>
    <row r="93" spans="1:19" ht="15.75" customHeight="1" x14ac:dyDescent="0.25">
      <c r="C93" s="261"/>
      <c r="D93" s="261"/>
      <c r="E93" s="262"/>
      <c r="F93" s="262"/>
      <c r="G93" s="262"/>
      <c r="H93" s="262"/>
      <c r="I93" s="262"/>
      <c r="J93" s="262"/>
      <c r="K93" s="262"/>
      <c r="L93" s="262"/>
      <c r="M93" s="262"/>
      <c r="N93" s="262"/>
      <c r="O93" s="262"/>
      <c r="P93" s="262"/>
      <c r="Q93" s="262"/>
      <c r="R93" s="262"/>
      <c r="S93" s="263">
        <v>0</v>
      </c>
    </row>
    <row r="94" spans="1:19" ht="15.75" customHeight="1" x14ac:dyDescent="0.25">
      <c r="C94" s="261"/>
      <c r="D94" s="261"/>
      <c r="E94" s="262"/>
      <c r="F94" s="262"/>
      <c r="G94" s="262"/>
      <c r="H94" s="262"/>
      <c r="I94" s="262"/>
      <c r="J94" s="262"/>
      <c r="K94" s="262"/>
      <c r="L94" s="262"/>
      <c r="M94" s="262"/>
      <c r="N94" s="262"/>
      <c r="O94" s="262"/>
      <c r="P94" s="262"/>
      <c r="Q94" s="262"/>
      <c r="R94" s="262"/>
      <c r="S94" s="263">
        <v>0</v>
      </c>
    </row>
    <row r="95" spans="1:19" ht="15.75" customHeight="1" x14ac:dyDescent="0.25">
      <c r="C95" s="261"/>
      <c r="D95" s="261"/>
      <c r="E95" s="262"/>
      <c r="F95" s="262"/>
      <c r="G95" s="262"/>
      <c r="H95" s="262"/>
      <c r="I95" s="262"/>
      <c r="J95" s="262"/>
      <c r="K95" s="262"/>
      <c r="L95" s="262"/>
      <c r="M95" s="262"/>
      <c r="N95" s="262"/>
      <c r="O95" s="262"/>
      <c r="P95" s="262"/>
      <c r="Q95" s="262"/>
      <c r="R95" s="262"/>
      <c r="S95" s="263">
        <v>0</v>
      </c>
    </row>
    <row r="96" spans="1:19" ht="15.75" customHeight="1" x14ac:dyDescent="0.25">
      <c r="C96" s="261"/>
      <c r="D96" s="261"/>
      <c r="E96" s="262"/>
      <c r="F96" s="262"/>
      <c r="G96" s="262"/>
      <c r="H96" s="262"/>
      <c r="I96" s="262"/>
      <c r="J96" s="262"/>
      <c r="K96" s="262"/>
      <c r="L96" s="262"/>
      <c r="M96" s="262"/>
      <c r="N96" s="262"/>
      <c r="O96" s="262"/>
      <c r="P96" s="262"/>
      <c r="Q96" s="262"/>
      <c r="R96" s="262"/>
      <c r="S96" s="263">
        <v>0</v>
      </c>
    </row>
    <row r="97" spans="1:19" ht="15.75" customHeight="1" x14ac:dyDescent="0.25">
      <c r="C97" s="261"/>
      <c r="D97" s="261"/>
      <c r="E97" s="262"/>
      <c r="F97" s="262"/>
      <c r="G97" s="262"/>
      <c r="H97" s="262"/>
      <c r="I97" s="262"/>
      <c r="J97" s="262"/>
      <c r="K97" s="262"/>
      <c r="L97" s="262"/>
      <c r="M97" s="262"/>
      <c r="N97" s="262"/>
      <c r="O97" s="262"/>
      <c r="P97" s="262"/>
      <c r="Q97" s="262"/>
      <c r="R97" s="262"/>
      <c r="S97" s="263">
        <v>0</v>
      </c>
    </row>
    <row r="98" spans="1:19" ht="15.75" customHeight="1" x14ac:dyDescent="0.25">
      <c r="C98" s="261"/>
      <c r="D98" s="261"/>
      <c r="E98" s="262"/>
      <c r="F98" s="262"/>
      <c r="G98" s="262"/>
      <c r="H98" s="262"/>
      <c r="I98" s="262"/>
      <c r="J98" s="262"/>
      <c r="K98" s="262"/>
      <c r="L98" s="262"/>
      <c r="M98" s="262"/>
      <c r="N98" s="262"/>
      <c r="O98" s="262"/>
      <c r="P98" s="262"/>
      <c r="Q98" s="262"/>
      <c r="R98" s="262"/>
      <c r="S98" s="263">
        <v>0</v>
      </c>
    </row>
    <row r="99" spans="1:19" ht="15.75" customHeight="1" x14ac:dyDescent="0.25">
      <c r="C99" s="261"/>
      <c r="D99" s="261"/>
      <c r="E99" s="262"/>
      <c r="F99" s="262"/>
      <c r="G99" s="262"/>
      <c r="H99" s="262"/>
      <c r="I99" s="262"/>
      <c r="J99" s="262"/>
      <c r="K99" s="262"/>
      <c r="L99" s="262"/>
      <c r="M99" s="262"/>
      <c r="N99" s="262"/>
      <c r="O99" s="262"/>
      <c r="P99" s="262"/>
      <c r="Q99" s="262"/>
      <c r="R99" s="262"/>
      <c r="S99" s="263">
        <v>0</v>
      </c>
    </row>
    <row r="100" spans="1:19" ht="15.75" customHeight="1" x14ac:dyDescent="0.25">
      <c r="C100" s="261"/>
      <c r="D100" s="261"/>
      <c r="E100" s="262"/>
      <c r="F100" s="262"/>
      <c r="G100" s="262"/>
      <c r="H100" s="262"/>
      <c r="I100" s="262"/>
      <c r="J100" s="262"/>
      <c r="K100" s="262"/>
      <c r="L100" s="262"/>
      <c r="M100" s="262"/>
      <c r="N100" s="262"/>
      <c r="O100" s="262"/>
      <c r="P100" s="262"/>
      <c r="Q100" s="262"/>
      <c r="R100" s="262"/>
      <c r="S100" s="263">
        <v>0</v>
      </c>
    </row>
    <row r="101" spans="1:19" ht="15.75" customHeight="1" x14ac:dyDescent="0.25">
      <c r="C101" s="261"/>
      <c r="D101" s="261"/>
      <c r="E101" s="262"/>
      <c r="F101" s="262"/>
      <c r="G101" s="262"/>
      <c r="H101" s="262"/>
      <c r="I101" s="262"/>
      <c r="J101" s="262"/>
      <c r="K101" s="262"/>
      <c r="L101" s="262"/>
      <c r="M101" s="262"/>
      <c r="N101" s="262"/>
      <c r="O101" s="262"/>
      <c r="P101" s="262"/>
      <c r="Q101" s="262"/>
      <c r="R101" s="262"/>
      <c r="S101" s="263">
        <v>0</v>
      </c>
    </row>
    <row r="102" spans="1:19" ht="15.75" customHeight="1" x14ac:dyDescent="0.25">
      <c r="C102" s="261"/>
      <c r="D102" s="261"/>
      <c r="E102" s="262"/>
      <c r="F102" s="262"/>
      <c r="G102" s="262"/>
      <c r="H102" s="262"/>
      <c r="I102" s="262"/>
      <c r="J102" s="262"/>
      <c r="K102" s="262"/>
      <c r="L102" s="262"/>
      <c r="M102" s="262"/>
      <c r="N102" s="262"/>
      <c r="O102" s="262"/>
      <c r="P102" s="262"/>
      <c r="Q102" s="262"/>
      <c r="R102" s="262"/>
      <c r="S102" s="263">
        <v>0</v>
      </c>
    </row>
    <row r="103" spans="1:19" ht="15.75" customHeight="1" x14ac:dyDescent="0.25">
      <c r="A103" s="612" t="s">
        <v>170</v>
      </c>
      <c r="C103" s="261"/>
      <c r="D103" s="261"/>
      <c r="E103" s="262"/>
      <c r="F103" s="262"/>
      <c r="G103" s="262"/>
      <c r="H103" s="262"/>
      <c r="I103" s="262"/>
      <c r="J103" s="262"/>
      <c r="K103" s="262"/>
      <c r="L103" s="262"/>
      <c r="M103" s="262"/>
      <c r="N103" s="262"/>
      <c r="O103" s="262"/>
      <c r="P103" s="262"/>
      <c r="Q103" s="262"/>
      <c r="R103" s="262"/>
      <c r="S103" s="263">
        <v>0</v>
      </c>
    </row>
    <row r="104" spans="1:19" ht="15.75" customHeight="1" x14ac:dyDescent="0.25">
      <c r="A104" s="613"/>
      <c r="C104" s="261"/>
      <c r="D104" s="261"/>
      <c r="E104" s="262"/>
      <c r="F104" s="262"/>
      <c r="G104" s="262"/>
      <c r="H104" s="262"/>
      <c r="I104" s="262"/>
      <c r="J104" s="262"/>
      <c r="K104" s="262"/>
      <c r="L104" s="262"/>
      <c r="M104" s="262"/>
      <c r="N104" s="262"/>
      <c r="O104" s="262"/>
      <c r="P104" s="262"/>
      <c r="Q104" s="262"/>
      <c r="R104" s="262"/>
      <c r="S104" s="263">
        <v>0</v>
      </c>
    </row>
    <row r="105" spans="1:19" ht="15.75" customHeight="1" x14ac:dyDescent="0.25">
      <c r="A105" s="613"/>
      <c r="C105" s="261"/>
      <c r="D105" s="261"/>
      <c r="E105" s="262"/>
      <c r="F105" s="262"/>
      <c r="G105" s="262"/>
      <c r="H105" s="262"/>
      <c r="I105" s="262"/>
      <c r="J105" s="262"/>
      <c r="K105" s="262"/>
      <c r="L105" s="262"/>
      <c r="M105" s="262"/>
      <c r="N105" s="262"/>
      <c r="O105" s="262"/>
      <c r="P105" s="262"/>
      <c r="Q105" s="262"/>
      <c r="R105" s="262"/>
      <c r="S105" s="263">
        <v>0</v>
      </c>
    </row>
    <row r="106" spans="1:19" ht="15.75" customHeight="1" x14ac:dyDescent="0.25">
      <c r="A106" s="613"/>
      <c r="C106" s="261"/>
      <c r="D106" s="261"/>
      <c r="E106" s="262"/>
      <c r="F106" s="262"/>
      <c r="G106" s="262"/>
      <c r="H106" s="262"/>
      <c r="I106" s="262"/>
      <c r="J106" s="262"/>
      <c r="K106" s="262"/>
      <c r="L106" s="262"/>
      <c r="M106" s="262"/>
      <c r="N106" s="262"/>
      <c r="O106" s="262"/>
      <c r="P106" s="262"/>
      <c r="Q106" s="262"/>
      <c r="R106" s="262"/>
      <c r="S106" s="263">
        <v>0</v>
      </c>
    </row>
    <row r="107" spans="1:19" ht="15.75" customHeight="1" x14ac:dyDescent="0.25">
      <c r="A107" s="613"/>
      <c r="C107" s="261"/>
      <c r="D107" s="261"/>
      <c r="E107" s="262"/>
      <c r="F107" s="262"/>
      <c r="G107" s="262"/>
      <c r="H107" s="262"/>
      <c r="I107" s="262"/>
      <c r="J107" s="262"/>
      <c r="K107" s="262"/>
      <c r="L107" s="262"/>
      <c r="M107" s="262"/>
      <c r="N107" s="262"/>
      <c r="O107" s="262"/>
      <c r="P107" s="262"/>
      <c r="Q107" s="262"/>
      <c r="R107" s="262"/>
      <c r="S107" s="263">
        <v>0</v>
      </c>
    </row>
    <row r="108" spans="1:19" ht="15.75" customHeight="1" x14ac:dyDescent="0.25">
      <c r="A108" s="613"/>
      <c r="C108" s="261"/>
      <c r="D108" s="261"/>
      <c r="E108" s="262"/>
      <c r="F108" s="262"/>
      <c r="G108" s="262"/>
      <c r="H108" s="262"/>
      <c r="I108" s="262"/>
      <c r="J108" s="262"/>
      <c r="K108" s="262"/>
      <c r="L108" s="262"/>
      <c r="M108" s="262"/>
      <c r="N108" s="262"/>
      <c r="O108" s="262"/>
      <c r="P108" s="262"/>
      <c r="Q108" s="262"/>
      <c r="R108" s="262"/>
      <c r="S108" s="263">
        <v>0</v>
      </c>
    </row>
    <row r="109" spans="1:19" ht="15.75" customHeight="1" x14ac:dyDescent="0.2">
      <c r="A109" s="613"/>
      <c r="C109" s="254"/>
      <c r="D109" s="254"/>
      <c r="E109" s="255"/>
      <c r="F109" s="254"/>
      <c r="G109" s="254"/>
      <c r="H109" s="254"/>
      <c r="I109" s="254"/>
      <c r="J109" s="254"/>
      <c r="K109" s="254"/>
      <c r="L109" s="254"/>
      <c r="M109" s="254"/>
      <c r="N109" s="254"/>
      <c r="O109" s="254"/>
      <c r="P109" s="619" t="s">
        <v>97</v>
      </c>
      <c r="Q109" s="619"/>
      <c r="R109" s="619"/>
      <c r="S109" s="598">
        <f>SUM(S7:S108)</f>
        <v>0</v>
      </c>
    </row>
    <row r="110" spans="1:19" ht="15.75" customHeight="1" thickBot="1" x14ac:dyDescent="0.3">
      <c r="A110" s="613"/>
      <c r="C110" s="291" t="s">
        <v>197</v>
      </c>
      <c r="D110" s="271"/>
      <c r="E110" s="272"/>
      <c r="F110" s="273"/>
      <c r="G110" s="272"/>
      <c r="H110" s="272"/>
      <c r="I110" s="272"/>
      <c r="J110" s="272"/>
      <c r="K110" s="272"/>
      <c r="L110" s="272"/>
      <c r="M110" s="254"/>
      <c r="N110" s="254"/>
      <c r="O110" s="272"/>
      <c r="P110" s="620"/>
      <c r="Q110" s="620"/>
      <c r="R110" s="620"/>
      <c r="S110" s="610"/>
    </row>
    <row r="111" spans="1:19" ht="15.75" customHeight="1" x14ac:dyDescent="0.2">
      <c r="A111" s="613"/>
      <c r="C111" s="274"/>
      <c r="D111" s="274"/>
      <c r="E111" s="274"/>
      <c r="F111" s="274"/>
      <c r="G111" s="274"/>
      <c r="H111" s="274"/>
      <c r="I111" s="274"/>
      <c r="J111" s="274"/>
      <c r="K111" s="274"/>
      <c r="L111" s="274"/>
      <c r="M111" s="254"/>
      <c r="N111" s="254"/>
      <c r="O111" s="274"/>
      <c r="P111" s="297"/>
      <c r="Q111" s="298"/>
      <c r="R111" s="616" t="s">
        <v>98</v>
      </c>
      <c r="S111" s="601"/>
    </row>
    <row r="112" spans="1:19" ht="15.75" customHeight="1" thickBot="1" x14ac:dyDescent="0.3">
      <c r="A112" s="614"/>
      <c r="C112" s="256"/>
      <c r="D112" s="254"/>
      <c r="E112" s="255"/>
      <c r="F112" s="254"/>
      <c r="G112" s="256"/>
      <c r="H112" s="256"/>
      <c r="I112" s="256"/>
      <c r="J112" s="256"/>
      <c r="K112" s="256"/>
      <c r="L112" s="256"/>
      <c r="M112" s="256"/>
      <c r="N112" s="256"/>
      <c r="O112" s="256"/>
      <c r="P112" s="299"/>
      <c r="Q112" s="617" t="s">
        <v>169</v>
      </c>
      <c r="R112" s="617"/>
      <c r="S112" s="596"/>
    </row>
    <row r="113" ht="15.75" customHeight="1" x14ac:dyDescent="0.2"/>
    <row r="114" ht="15.75" customHeight="1" x14ac:dyDescent="0.2"/>
  </sheetData>
  <sheetProtection password="B32A" sheet="1" selectLockedCells="1"/>
  <mergeCells count="17">
    <mergeCell ref="E87:R87"/>
    <mergeCell ref="A1:S1"/>
    <mergeCell ref="A2:S2"/>
    <mergeCell ref="D3:M3"/>
    <mergeCell ref="E5:R5"/>
    <mergeCell ref="A20:A29"/>
    <mergeCell ref="E31:R31"/>
    <mergeCell ref="A103:A112"/>
    <mergeCell ref="P109:R110"/>
    <mergeCell ref="S109:S110"/>
    <mergeCell ref="R111:S111"/>
    <mergeCell ref="Q112:S112"/>
    <mergeCell ref="A47:A56"/>
    <mergeCell ref="A58:S58"/>
    <mergeCell ref="E59:R59"/>
    <mergeCell ref="A75:A84"/>
    <mergeCell ref="A86:S86"/>
  </mergeCells>
  <pageMargins left="0.25" right="0.25" top="0.5" bottom="0.5" header="0.3" footer="0.3"/>
  <pageSetup orientation="landscape" r:id="rId1"/>
  <headerFooter>
    <oddHeader>&amp;R&amp;"Times New Roman,Regular"&amp;11Attachment CR7</oddHeader>
    <oddFooter>&amp;L&amp;"Times New Roman,Regular"&amp;11SFA Benefits&amp;C&amp;"Times New Roman,Regular"&amp;11Page &amp;P of &amp;N&amp;R&amp;"Times New Roman,Regular"&amp;11Revised December 22, 2016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5"/>
  <sheetViews>
    <sheetView topLeftCell="A4" zoomScaleNormal="100" workbookViewId="0">
      <selection activeCell="U9" sqref="U9"/>
    </sheetView>
  </sheetViews>
  <sheetFormatPr defaultRowHeight="12.75" x14ac:dyDescent="0.2"/>
  <cols>
    <col min="1" max="1" width="5.7109375" customWidth="1"/>
    <col min="2" max="2" width="3.7109375" customWidth="1"/>
    <col min="3" max="4" width="20.7109375" customWidth="1"/>
    <col min="5" max="5" width="5.7109375" customWidth="1"/>
    <col min="6" max="6" width="3.7109375" customWidth="1"/>
    <col min="7" max="7" width="4.7109375" customWidth="1"/>
    <col min="8" max="10" width="9.7109375" customWidth="1"/>
    <col min="11" max="19" width="3.28515625" customWidth="1"/>
    <col min="20" max="20" width="7.7109375" customWidth="1"/>
    <col min="21" max="21" width="3.7109375" customWidth="1"/>
  </cols>
  <sheetData>
    <row r="1" spans="1:23" ht="20.25" x14ac:dyDescent="0.25">
      <c r="A1" s="1"/>
      <c r="B1" s="1"/>
      <c r="C1" s="622" t="s">
        <v>339</v>
      </c>
      <c r="D1" s="488"/>
      <c r="E1" s="488"/>
      <c r="F1" s="488"/>
      <c r="G1" s="488"/>
      <c r="H1" s="488"/>
      <c r="I1" s="488"/>
      <c r="J1" s="488"/>
      <c r="K1" s="488"/>
      <c r="L1" s="488"/>
      <c r="M1" s="488"/>
      <c r="N1" s="488"/>
      <c r="O1" s="488"/>
      <c r="P1" s="488"/>
      <c r="Q1" s="488"/>
      <c r="R1" s="488"/>
      <c r="S1" s="488"/>
      <c r="T1" s="488"/>
      <c r="U1" s="488"/>
      <c r="V1" s="397"/>
      <c r="W1" s="397"/>
    </row>
    <row r="2" spans="1:23" ht="15.75" customHeight="1" x14ac:dyDescent="0.25">
      <c r="A2" s="1"/>
      <c r="B2" s="1"/>
      <c r="C2" s="649" t="s">
        <v>340</v>
      </c>
      <c r="D2" s="650"/>
      <c r="E2" s="650"/>
      <c r="F2" s="650"/>
      <c r="G2" s="650"/>
      <c r="H2" s="650"/>
      <c r="I2" s="650"/>
      <c r="J2" s="650"/>
      <c r="K2" s="650"/>
      <c r="L2" s="650"/>
      <c r="M2" s="650"/>
      <c r="N2" s="650"/>
      <c r="O2" s="650"/>
      <c r="P2" s="650"/>
      <c r="Q2" s="650"/>
      <c r="R2" s="650"/>
      <c r="S2" s="650"/>
      <c r="T2" s="650"/>
      <c r="U2" s="650"/>
      <c r="V2" s="397"/>
      <c r="W2" s="397"/>
    </row>
    <row r="3" spans="1:23" ht="16.5" thickBot="1" x14ac:dyDescent="0.3">
      <c r="A3" s="1"/>
      <c r="B3" s="1"/>
      <c r="V3" s="397"/>
      <c r="W3" s="397"/>
    </row>
    <row r="4" spans="1:23" ht="15.75" x14ac:dyDescent="0.25">
      <c r="A4" s="1"/>
      <c r="B4" s="1"/>
      <c r="C4" s="623" t="s">
        <v>91</v>
      </c>
      <c r="D4" s="626" t="s">
        <v>322</v>
      </c>
      <c r="E4" s="629" t="s">
        <v>334</v>
      </c>
      <c r="F4" s="629" t="s">
        <v>335</v>
      </c>
      <c r="G4" s="632" t="s">
        <v>323</v>
      </c>
      <c r="H4" s="635" t="s">
        <v>324</v>
      </c>
      <c r="I4" s="636"/>
      <c r="J4" s="637"/>
      <c r="K4" s="641" t="s">
        <v>325</v>
      </c>
      <c r="L4" s="626"/>
      <c r="M4" s="626"/>
      <c r="N4" s="626"/>
      <c r="O4" s="626"/>
      <c r="P4" s="626"/>
      <c r="Q4" s="626"/>
      <c r="R4" s="626"/>
      <c r="S4" s="626"/>
      <c r="T4" s="642"/>
      <c r="U4" s="643" t="s">
        <v>326</v>
      </c>
      <c r="V4" s="398"/>
      <c r="W4" s="398"/>
    </row>
    <row r="5" spans="1:23" ht="39.75" customHeight="1" x14ac:dyDescent="0.25">
      <c r="A5" s="1"/>
      <c r="B5" s="1"/>
      <c r="C5" s="624"/>
      <c r="D5" s="627"/>
      <c r="E5" s="630"/>
      <c r="F5" s="630"/>
      <c r="G5" s="633"/>
      <c r="H5" s="638"/>
      <c r="I5" s="639"/>
      <c r="J5" s="640"/>
      <c r="K5" s="646" t="s">
        <v>7</v>
      </c>
      <c r="L5" s="627"/>
      <c r="M5" s="627"/>
      <c r="N5" s="647"/>
      <c r="O5" s="624" t="s">
        <v>8</v>
      </c>
      <c r="P5" s="627"/>
      <c r="Q5" s="627"/>
      <c r="R5" s="647"/>
      <c r="S5" s="648" t="s">
        <v>327</v>
      </c>
      <c r="T5" s="404" t="s">
        <v>328</v>
      </c>
      <c r="U5" s="644"/>
      <c r="V5" s="398"/>
      <c r="W5" s="398"/>
    </row>
    <row r="6" spans="1:23" ht="66" customHeight="1" thickBot="1" x14ac:dyDescent="0.3">
      <c r="A6" s="1"/>
      <c r="B6" s="1"/>
      <c r="C6" s="625"/>
      <c r="D6" s="628"/>
      <c r="E6" s="631"/>
      <c r="F6" s="631"/>
      <c r="G6" s="634"/>
      <c r="H6" s="408" t="s">
        <v>7</v>
      </c>
      <c r="I6" s="406" t="s">
        <v>8</v>
      </c>
      <c r="J6" s="399" t="s">
        <v>329</v>
      </c>
      <c r="K6" s="409" t="s">
        <v>336</v>
      </c>
      <c r="L6" s="406" t="s">
        <v>330</v>
      </c>
      <c r="M6" s="406" t="s">
        <v>331</v>
      </c>
      <c r="N6" s="410" t="s">
        <v>332</v>
      </c>
      <c r="O6" s="408" t="s">
        <v>336</v>
      </c>
      <c r="P6" s="407" t="s">
        <v>330</v>
      </c>
      <c r="Q6" s="407" t="s">
        <v>331</v>
      </c>
      <c r="R6" s="411" t="s">
        <v>332</v>
      </c>
      <c r="S6" s="645"/>
      <c r="T6" s="405" t="s">
        <v>333</v>
      </c>
      <c r="U6" s="645"/>
      <c r="V6" s="397"/>
      <c r="W6" s="397"/>
    </row>
    <row r="7" spans="1:23" ht="15" customHeight="1" x14ac:dyDescent="0.25">
      <c r="A7" s="1"/>
      <c r="B7" s="1"/>
      <c r="C7" s="400" t="s">
        <v>352</v>
      </c>
      <c r="D7" s="401" t="s">
        <v>367</v>
      </c>
      <c r="E7" s="412" t="s">
        <v>368</v>
      </c>
      <c r="F7" s="412" t="s">
        <v>369</v>
      </c>
      <c r="G7" s="415" t="s">
        <v>370</v>
      </c>
      <c r="H7" s="416" t="s">
        <v>371</v>
      </c>
      <c r="I7" s="412" t="s">
        <v>372</v>
      </c>
      <c r="J7" s="417" t="s">
        <v>245</v>
      </c>
      <c r="K7" s="418" t="s">
        <v>363</v>
      </c>
      <c r="L7" s="412" t="s">
        <v>363</v>
      </c>
      <c r="M7" s="412" t="s">
        <v>363</v>
      </c>
      <c r="N7" s="419" t="s">
        <v>363</v>
      </c>
      <c r="O7" s="416" t="s">
        <v>363</v>
      </c>
      <c r="P7" s="418" t="s">
        <v>363</v>
      </c>
      <c r="Q7" s="418" t="s">
        <v>363</v>
      </c>
      <c r="R7" s="417" t="s">
        <v>363</v>
      </c>
      <c r="S7" s="420" t="s">
        <v>373</v>
      </c>
      <c r="T7" s="420"/>
      <c r="U7" s="433">
        <v>178</v>
      </c>
      <c r="V7" s="397"/>
      <c r="W7" s="397"/>
    </row>
    <row r="8" spans="1:23" ht="15" customHeight="1" x14ac:dyDescent="0.25">
      <c r="A8" s="1"/>
      <c r="B8" s="1"/>
      <c r="C8" s="400"/>
      <c r="D8" s="401" t="s">
        <v>374</v>
      </c>
      <c r="E8" s="412"/>
      <c r="F8" s="412"/>
      <c r="G8" s="415"/>
      <c r="H8" s="416"/>
      <c r="I8" s="412"/>
      <c r="J8" s="417"/>
      <c r="K8" s="418"/>
      <c r="L8" s="412"/>
      <c r="M8" s="412"/>
      <c r="N8" s="419"/>
      <c r="O8" s="416"/>
      <c r="P8" s="418"/>
      <c r="Q8" s="418"/>
      <c r="R8" s="417"/>
      <c r="S8" s="420"/>
      <c r="T8" s="420"/>
      <c r="U8" s="433"/>
      <c r="V8" s="397"/>
      <c r="W8" s="397"/>
    </row>
    <row r="9" spans="1:23" ht="15" customHeight="1" x14ac:dyDescent="0.25">
      <c r="A9" s="1"/>
      <c r="B9" s="1"/>
      <c r="C9" s="400" t="s">
        <v>353</v>
      </c>
      <c r="D9" s="401" t="s">
        <v>375</v>
      </c>
      <c r="E9" s="412" t="s">
        <v>376</v>
      </c>
      <c r="F9" s="412" t="s">
        <v>369</v>
      </c>
      <c r="G9" s="415" t="s">
        <v>370</v>
      </c>
      <c r="H9" s="416" t="s">
        <v>377</v>
      </c>
      <c r="I9" s="412" t="s">
        <v>378</v>
      </c>
      <c r="J9" s="417" t="s">
        <v>245</v>
      </c>
      <c r="K9" s="418" t="s">
        <v>363</v>
      </c>
      <c r="L9" s="412" t="s">
        <v>363</v>
      </c>
      <c r="M9" s="412" t="s">
        <v>363</v>
      </c>
      <c r="N9" s="419" t="s">
        <v>363</v>
      </c>
      <c r="O9" s="416" t="s">
        <v>363</v>
      </c>
      <c r="P9" s="418" t="s">
        <v>363</v>
      </c>
      <c r="Q9" s="418" t="s">
        <v>363</v>
      </c>
      <c r="R9" s="417" t="s">
        <v>363</v>
      </c>
      <c r="S9" s="420" t="s">
        <v>373</v>
      </c>
      <c r="T9" s="420"/>
      <c r="U9" s="433">
        <v>178</v>
      </c>
      <c r="V9" s="397"/>
      <c r="W9" s="397"/>
    </row>
    <row r="10" spans="1:23" ht="15" customHeight="1" x14ac:dyDescent="0.25">
      <c r="A10" s="1"/>
      <c r="B10" s="1"/>
      <c r="C10" s="400"/>
      <c r="D10" s="401" t="s">
        <v>374</v>
      </c>
      <c r="E10" s="412"/>
      <c r="F10" s="412"/>
      <c r="G10" s="415"/>
      <c r="H10" s="416"/>
      <c r="I10" s="412"/>
      <c r="J10" s="417"/>
      <c r="K10" s="418"/>
      <c r="L10" s="412"/>
      <c r="M10" s="412"/>
      <c r="N10" s="419"/>
      <c r="O10" s="416"/>
      <c r="P10" s="418"/>
      <c r="Q10" s="418"/>
      <c r="R10" s="417"/>
      <c r="S10" s="420"/>
      <c r="T10" s="420"/>
      <c r="U10" s="433"/>
      <c r="V10" s="397"/>
      <c r="W10" s="397"/>
    </row>
    <row r="11" spans="1:23" ht="15" customHeight="1" x14ac:dyDescent="0.25">
      <c r="A11" s="1"/>
      <c r="B11" s="1"/>
      <c r="C11" s="400" t="s">
        <v>379</v>
      </c>
      <c r="D11" s="401" t="s">
        <v>380</v>
      </c>
      <c r="E11" s="412" t="s">
        <v>381</v>
      </c>
      <c r="F11" s="412" t="s">
        <v>369</v>
      </c>
      <c r="G11" s="415" t="s">
        <v>382</v>
      </c>
      <c r="H11" s="416" t="s">
        <v>383</v>
      </c>
      <c r="I11" s="412" t="s">
        <v>384</v>
      </c>
      <c r="J11" s="417" t="s">
        <v>245</v>
      </c>
      <c r="K11" s="418" t="s">
        <v>363</v>
      </c>
      <c r="L11" s="412" t="s">
        <v>363</v>
      </c>
      <c r="M11" s="412" t="s">
        <v>363</v>
      </c>
      <c r="N11" s="419" t="s">
        <v>363</v>
      </c>
      <c r="O11" s="416" t="s">
        <v>363</v>
      </c>
      <c r="P11" s="418" t="s">
        <v>363</v>
      </c>
      <c r="Q11" s="418" t="s">
        <v>363</v>
      </c>
      <c r="R11" s="417" t="s">
        <v>363</v>
      </c>
      <c r="S11" s="420" t="s">
        <v>373</v>
      </c>
      <c r="T11" s="420"/>
      <c r="U11" s="433">
        <v>180</v>
      </c>
      <c r="V11" s="397"/>
      <c r="W11" s="397"/>
    </row>
    <row r="12" spans="1:23" ht="15" customHeight="1" x14ac:dyDescent="0.25">
      <c r="A12" s="1"/>
      <c r="B12" s="1"/>
      <c r="C12" s="332"/>
      <c r="D12" s="402" t="s">
        <v>374</v>
      </c>
      <c r="E12" s="413"/>
      <c r="F12" s="413"/>
      <c r="G12" s="421"/>
      <c r="H12" s="422"/>
      <c r="I12" s="413"/>
      <c r="J12" s="423"/>
      <c r="K12" s="424"/>
      <c r="L12" s="413"/>
      <c r="M12" s="413"/>
      <c r="N12" s="425"/>
      <c r="O12" s="422"/>
      <c r="P12" s="424"/>
      <c r="Q12" s="424"/>
      <c r="R12" s="423"/>
      <c r="S12" s="426"/>
      <c r="T12" s="426"/>
      <c r="U12" s="434"/>
      <c r="V12" s="397"/>
      <c r="W12" s="397"/>
    </row>
    <row r="13" spans="1:23" ht="15" customHeight="1" x14ac:dyDescent="0.25">
      <c r="A13" s="1"/>
      <c r="B13" s="1"/>
      <c r="C13" s="332" t="s">
        <v>354</v>
      </c>
      <c r="D13" s="402" t="s">
        <v>385</v>
      </c>
      <c r="E13" s="413" t="s">
        <v>381</v>
      </c>
      <c r="F13" s="413" t="s">
        <v>369</v>
      </c>
      <c r="G13" s="421" t="s">
        <v>370</v>
      </c>
      <c r="H13" s="422" t="s">
        <v>383</v>
      </c>
      <c r="I13" s="413" t="s">
        <v>386</v>
      </c>
      <c r="J13" s="423" t="s">
        <v>245</v>
      </c>
      <c r="K13" s="424" t="s">
        <v>363</v>
      </c>
      <c r="L13" s="413" t="s">
        <v>363</v>
      </c>
      <c r="M13" s="413" t="s">
        <v>363</v>
      </c>
      <c r="N13" s="425" t="s">
        <v>363</v>
      </c>
      <c r="O13" s="422" t="s">
        <v>363</v>
      </c>
      <c r="P13" s="424" t="s">
        <v>363</v>
      </c>
      <c r="Q13" s="424" t="s">
        <v>363</v>
      </c>
      <c r="R13" s="423" t="s">
        <v>363</v>
      </c>
      <c r="S13" s="426" t="s">
        <v>373</v>
      </c>
      <c r="T13" s="426"/>
      <c r="U13" s="434">
        <v>180</v>
      </c>
      <c r="V13" s="397"/>
      <c r="W13" s="397"/>
    </row>
    <row r="14" spans="1:23" ht="15" customHeight="1" x14ac:dyDescent="0.25">
      <c r="A14" s="1"/>
      <c r="B14" s="1"/>
      <c r="C14" s="332"/>
      <c r="D14" s="402" t="s">
        <v>374</v>
      </c>
      <c r="E14" s="413"/>
      <c r="F14" s="413"/>
      <c r="G14" s="421"/>
      <c r="H14" s="422"/>
      <c r="I14" s="413"/>
      <c r="J14" s="423"/>
      <c r="K14" s="424"/>
      <c r="L14" s="413"/>
      <c r="M14" s="413"/>
      <c r="N14" s="425"/>
      <c r="O14" s="422"/>
      <c r="P14" s="424"/>
      <c r="Q14" s="424"/>
      <c r="R14" s="423"/>
      <c r="S14" s="426"/>
      <c r="T14" s="426"/>
      <c r="U14" s="434"/>
      <c r="V14" s="397"/>
      <c r="W14" s="397"/>
    </row>
    <row r="15" spans="1:23" ht="15" customHeight="1" x14ac:dyDescent="0.25">
      <c r="A15" s="1"/>
      <c r="B15" s="1"/>
      <c r="C15" s="332" t="s">
        <v>356</v>
      </c>
      <c r="D15" s="402" t="s">
        <v>387</v>
      </c>
      <c r="E15" s="413" t="s">
        <v>381</v>
      </c>
      <c r="F15" s="413" t="s">
        <v>369</v>
      </c>
      <c r="G15" s="421" t="s">
        <v>382</v>
      </c>
      <c r="H15" s="422" t="s">
        <v>383</v>
      </c>
      <c r="I15" s="413" t="s">
        <v>388</v>
      </c>
      <c r="J15" s="423" t="s">
        <v>245</v>
      </c>
      <c r="K15" s="424" t="s">
        <v>363</v>
      </c>
      <c r="L15" s="413" t="s">
        <v>363</v>
      </c>
      <c r="M15" s="413" t="s">
        <v>363</v>
      </c>
      <c r="N15" s="425" t="s">
        <v>363</v>
      </c>
      <c r="O15" s="422" t="s">
        <v>363</v>
      </c>
      <c r="P15" s="424" t="s">
        <v>363</v>
      </c>
      <c r="Q15" s="424" t="s">
        <v>363</v>
      </c>
      <c r="R15" s="423" t="s">
        <v>363</v>
      </c>
      <c r="S15" s="426" t="s">
        <v>373</v>
      </c>
      <c r="T15" s="426"/>
      <c r="U15" s="434">
        <v>180</v>
      </c>
      <c r="V15" s="397"/>
      <c r="W15" s="397"/>
    </row>
    <row r="16" spans="1:23" ht="15" customHeight="1" x14ac:dyDescent="0.25">
      <c r="B16" s="1"/>
      <c r="C16" s="332"/>
      <c r="D16" s="402" t="s">
        <v>374</v>
      </c>
      <c r="E16" s="413"/>
      <c r="F16" s="413"/>
      <c r="G16" s="421"/>
      <c r="H16" s="422"/>
      <c r="I16" s="413"/>
      <c r="J16" s="423"/>
      <c r="K16" s="424"/>
      <c r="L16" s="413"/>
      <c r="M16" s="413"/>
      <c r="N16" s="425"/>
      <c r="O16" s="422"/>
      <c r="P16" s="424"/>
      <c r="Q16" s="424"/>
      <c r="R16" s="423"/>
      <c r="S16" s="426"/>
      <c r="T16" s="426"/>
      <c r="U16" s="434"/>
      <c r="V16" s="397"/>
      <c r="W16" s="397"/>
    </row>
    <row r="17" spans="1:23" ht="15" customHeight="1" x14ac:dyDescent="0.25">
      <c r="B17" s="1"/>
      <c r="C17" s="332" t="s">
        <v>357</v>
      </c>
      <c r="D17" s="402" t="s">
        <v>389</v>
      </c>
      <c r="E17" s="413" t="s">
        <v>390</v>
      </c>
      <c r="F17" s="413" t="s">
        <v>391</v>
      </c>
      <c r="G17" s="421" t="s">
        <v>382</v>
      </c>
      <c r="H17" s="422" t="s">
        <v>392</v>
      </c>
      <c r="I17" s="413" t="s">
        <v>393</v>
      </c>
      <c r="J17" s="423" t="s">
        <v>245</v>
      </c>
      <c r="K17" s="424" t="s">
        <v>363</v>
      </c>
      <c r="L17" s="413" t="s">
        <v>363</v>
      </c>
      <c r="M17" s="413" t="s">
        <v>363</v>
      </c>
      <c r="N17" s="425" t="s">
        <v>363</v>
      </c>
      <c r="O17" s="422" t="s">
        <v>363</v>
      </c>
      <c r="P17" s="424" t="s">
        <v>363</v>
      </c>
      <c r="Q17" s="424" t="s">
        <v>363</v>
      </c>
      <c r="R17" s="423" t="s">
        <v>363</v>
      </c>
      <c r="S17" s="426" t="s">
        <v>373</v>
      </c>
      <c r="T17" s="426"/>
      <c r="U17" s="434">
        <v>180</v>
      </c>
      <c r="V17" s="397"/>
      <c r="W17" s="397"/>
    </row>
    <row r="18" spans="1:23" ht="15" customHeight="1" x14ac:dyDescent="0.25">
      <c r="B18" s="1"/>
      <c r="C18" s="332"/>
      <c r="D18" s="402" t="s">
        <v>374</v>
      </c>
      <c r="E18" s="413"/>
      <c r="F18" s="413"/>
      <c r="G18" s="421"/>
      <c r="H18" s="422"/>
      <c r="I18" s="413"/>
      <c r="J18" s="423"/>
      <c r="K18" s="424"/>
      <c r="L18" s="413"/>
      <c r="M18" s="413"/>
      <c r="N18" s="425"/>
      <c r="O18" s="422"/>
      <c r="P18" s="424"/>
      <c r="Q18" s="424"/>
      <c r="R18" s="423"/>
      <c r="S18" s="426"/>
      <c r="T18" s="426"/>
      <c r="U18" s="434"/>
      <c r="V18" s="397"/>
      <c r="W18" s="397"/>
    </row>
    <row r="19" spans="1:23" ht="15" customHeight="1" x14ac:dyDescent="0.25">
      <c r="B19" s="1"/>
      <c r="C19" s="332" t="s">
        <v>358</v>
      </c>
      <c r="D19" s="402" t="s">
        <v>394</v>
      </c>
      <c r="E19" s="413" t="s">
        <v>395</v>
      </c>
      <c r="F19" s="413" t="s">
        <v>391</v>
      </c>
      <c r="G19" s="421" t="s">
        <v>396</v>
      </c>
      <c r="H19" s="422" t="s">
        <v>392</v>
      </c>
      <c r="I19" s="413" t="s">
        <v>397</v>
      </c>
      <c r="J19" s="423" t="s">
        <v>245</v>
      </c>
      <c r="K19" s="424" t="s">
        <v>363</v>
      </c>
      <c r="L19" s="413" t="s">
        <v>363</v>
      </c>
      <c r="M19" s="413" t="s">
        <v>363</v>
      </c>
      <c r="N19" s="425" t="s">
        <v>363</v>
      </c>
      <c r="O19" s="422" t="s">
        <v>363</v>
      </c>
      <c r="P19" s="424" t="s">
        <v>363</v>
      </c>
      <c r="Q19" s="424" t="s">
        <v>363</v>
      </c>
      <c r="R19" s="423" t="s">
        <v>363</v>
      </c>
      <c r="S19" s="426" t="s">
        <v>373</v>
      </c>
      <c r="T19" s="426" t="s">
        <v>398</v>
      </c>
      <c r="U19" s="434">
        <v>180</v>
      </c>
      <c r="V19" s="397"/>
      <c r="W19" s="397"/>
    </row>
    <row r="20" spans="1:23" ht="15" customHeight="1" x14ac:dyDescent="0.25">
      <c r="A20" s="651" t="s">
        <v>170</v>
      </c>
      <c r="B20" s="1"/>
      <c r="C20" s="332"/>
      <c r="D20" s="402" t="s">
        <v>399</v>
      </c>
      <c r="E20" s="413"/>
      <c r="F20" s="413"/>
      <c r="G20" s="421"/>
      <c r="H20" s="422"/>
      <c r="I20" s="413"/>
      <c r="J20" s="423"/>
      <c r="K20" s="424"/>
      <c r="L20" s="413"/>
      <c r="M20" s="413"/>
      <c r="N20" s="425"/>
      <c r="O20" s="422"/>
      <c r="P20" s="424"/>
      <c r="Q20" s="424"/>
      <c r="R20" s="423"/>
      <c r="S20" s="426"/>
      <c r="T20" s="426" t="s">
        <v>8</v>
      </c>
      <c r="U20" s="434">
        <v>144</v>
      </c>
      <c r="V20" s="397"/>
      <c r="W20" s="397"/>
    </row>
    <row r="21" spans="1:23" ht="15" customHeight="1" x14ac:dyDescent="0.25">
      <c r="A21" s="651"/>
      <c r="B21" s="1"/>
      <c r="C21" s="332" t="s">
        <v>400</v>
      </c>
      <c r="D21" s="402" t="s">
        <v>387</v>
      </c>
      <c r="E21" s="413" t="s">
        <v>401</v>
      </c>
      <c r="F21" s="413" t="s">
        <v>369</v>
      </c>
      <c r="G21" s="421" t="s">
        <v>402</v>
      </c>
      <c r="H21" s="422" t="s">
        <v>245</v>
      </c>
      <c r="I21" s="413" t="s">
        <v>403</v>
      </c>
      <c r="J21" s="423" t="s">
        <v>245</v>
      </c>
      <c r="K21" s="424"/>
      <c r="L21" s="413"/>
      <c r="M21" s="413"/>
      <c r="N21" s="425"/>
      <c r="O21" s="422" t="s">
        <v>363</v>
      </c>
      <c r="P21" s="424" t="s">
        <v>363</v>
      </c>
      <c r="Q21" s="424" t="s">
        <v>363</v>
      </c>
      <c r="R21" s="423" t="s">
        <v>363</v>
      </c>
      <c r="S21" s="426" t="s">
        <v>373</v>
      </c>
      <c r="T21" s="426"/>
      <c r="U21" s="434">
        <v>163</v>
      </c>
      <c r="V21" s="397"/>
      <c r="W21" s="397"/>
    </row>
    <row r="22" spans="1:23" ht="15" customHeight="1" x14ac:dyDescent="0.25">
      <c r="A22" s="651"/>
      <c r="B22" s="1"/>
      <c r="C22" s="332"/>
      <c r="D22" s="402"/>
      <c r="E22" s="413"/>
      <c r="F22" s="413"/>
      <c r="G22" s="421"/>
      <c r="H22" s="422"/>
      <c r="I22" s="413"/>
      <c r="J22" s="423"/>
      <c r="K22" s="424"/>
      <c r="L22" s="413"/>
      <c r="M22" s="413"/>
      <c r="N22" s="425"/>
      <c r="O22" s="422"/>
      <c r="P22" s="424"/>
      <c r="Q22" s="424"/>
      <c r="R22" s="423"/>
      <c r="S22" s="426"/>
      <c r="T22" s="426"/>
      <c r="U22" s="434"/>
      <c r="V22" s="397"/>
      <c r="W22" s="397"/>
    </row>
    <row r="23" spans="1:23" ht="15" customHeight="1" x14ac:dyDescent="0.25">
      <c r="A23" s="651"/>
      <c r="B23" s="1"/>
      <c r="C23" s="332"/>
      <c r="D23" s="402"/>
      <c r="E23" s="413"/>
      <c r="F23" s="413"/>
      <c r="G23" s="421"/>
      <c r="H23" s="422"/>
      <c r="I23" s="413"/>
      <c r="J23" s="423"/>
      <c r="K23" s="424"/>
      <c r="L23" s="413"/>
      <c r="M23" s="413"/>
      <c r="N23" s="425"/>
      <c r="O23" s="422"/>
      <c r="P23" s="424"/>
      <c r="Q23" s="424"/>
      <c r="R23" s="423"/>
      <c r="S23" s="426"/>
      <c r="T23" s="426"/>
      <c r="U23" s="434"/>
      <c r="V23" s="397"/>
      <c r="W23" s="397"/>
    </row>
    <row r="24" spans="1:23" ht="15" customHeight="1" x14ac:dyDescent="0.25">
      <c r="A24" s="651"/>
      <c r="B24" s="1"/>
      <c r="C24" s="332"/>
      <c r="D24" s="402"/>
      <c r="E24" s="413"/>
      <c r="F24" s="413"/>
      <c r="G24" s="421"/>
      <c r="H24" s="422"/>
      <c r="I24" s="413"/>
      <c r="J24" s="423"/>
      <c r="K24" s="424"/>
      <c r="L24" s="413"/>
      <c r="M24" s="413"/>
      <c r="N24" s="425"/>
      <c r="O24" s="422"/>
      <c r="P24" s="424"/>
      <c r="Q24" s="424"/>
      <c r="R24" s="423"/>
      <c r="S24" s="426"/>
      <c r="T24" s="426"/>
      <c r="U24" s="434"/>
      <c r="V24" s="397"/>
      <c r="W24" s="397"/>
    </row>
    <row r="25" spans="1:23" ht="15" customHeight="1" thickBot="1" x14ac:dyDescent="0.3">
      <c r="A25" s="651"/>
      <c r="B25" s="1"/>
      <c r="C25" s="335"/>
      <c r="D25" s="403"/>
      <c r="E25" s="414"/>
      <c r="F25" s="414"/>
      <c r="G25" s="427"/>
      <c r="H25" s="428"/>
      <c r="I25" s="414"/>
      <c r="J25" s="429"/>
      <c r="K25" s="430"/>
      <c r="L25" s="414"/>
      <c r="M25" s="414"/>
      <c r="N25" s="431"/>
      <c r="O25" s="428"/>
      <c r="P25" s="430"/>
      <c r="Q25" s="430"/>
      <c r="R25" s="429"/>
      <c r="S25" s="432"/>
      <c r="T25" s="432"/>
      <c r="U25" s="435"/>
      <c r="V25" s="397"/>
      <c r="W25" s="397"/>
    </row>
    <row r="26" spans="1:23" ht="15" customHeight="1" x14ac:dyDescent="0.25">
      <c r="A26" s="651"/>
      <c r="B26" s="1"/>
      <c r="C26" s="436"/>
      <c r="D26" s="436"/>
      <c r="E26" s="436"/>
      <c r="F26" s="436"/>
      <c r="G26" s="436"/>
      <c r="H26" s="436"/>
      <c r="I26" s="436"/>
      <c r="J26" s="436"/>
      <c r="K26" s="436"/>
      <c r="L26" s="436"/>
      <c r="M26" s="436"/>
      <c r="N26" s="436"/>
      <c r="O26" s="436"/>
      <c r="P26" s="436"/>
      <c r="Q26" s="436"/>
      <c r="R26" s="436"/>
      <c r="S26" s="436"/>
      <c r="T26" s="436"/>
      <c r="U26" s="436"/>
      <c r="V26" s="397"/>
      <c r="W26" s="397"/>
    </row>
    <row r="27" spans="1:23" ht="18.75" x14ac:dyDescent="0.25">
      <c r="A27" s="651"/>
      <c r="B27" s="1"/>
      <c r="C27" s="437" t="s">
        <v>337</v>
      </c>
      <c r="D27" s="436"/>
      <c r="E27" s="436"/>
      <c r="F27" s="436"/>
      <c r="G27" s="436"/>
      <c r="H27" s="436"/>
      <c r="I27" s="436"/>
      <c r="J27" s="436"/>
      <c r="K27" s="436"/>
      <c r="L27" s="436"/>
      <c r="M27" s="436"/>
      <c r="N27" s="436"/>
      <c r="O27" s="436"/>
      <c r="P27" s="436"/>
      <c r="Q27" s="436"/>
      <c r="R27" s="436"/>
      <c r="S27" s="436"/>
      <c r="T27" s="436"/>
      <c r="U27" s="436"/>
      <c r="V27" s="397"/>
      <c r="W27" s="397"/>
    </row>
    <row r="28" spans="1:23" ht="18.75" x14ac:dyDescent="0.25">
      <c r="A28" s="651"/>
      <c r="B28" s="1"/>
      <c r="C28" s="437" t="s">
        <v>341</v>
      </c>
      <c r="D28" s="436"/>
      <c r="E28" s="436"/>
      <c r="F28" s="436"/>
      <c r="G28" s="436"/>
      <c r="H28" s="436"/>
      <c r="I28" s="436"/>
      <c r="J28" s="436"/>
      <c r="K28" s="436"/>
      <c r="L28" s="436"/>
      <c r="M28" s="436"/>
      <c r="N28" s="436"/>
      <c r="O28" s="436"/>
      <c r="P28" s="436"/>
      <c r="Q28" s="436"/>
      <c r="R28" s="436"/>
      <c r="S28" s="436"/>
      <c r="T28" s="436"/>
      <c r="U28" s="436"/>
      <c r="V28" s="397"/>
      <c r="W28" s="397"/>
    </row>
    <row r="29" spans="1:23" ht="18.75" x14ac:dyDescent="0.25">
      <c r="A29" s="651"/>
      <c r="B29" s="1"/>
      <c r="C29" s="437" t="s">
        <v>338</v>
      </c>
      <c r="D29" s="436"/>
      <c r="E29" s="436"/>
      <c r="F29" s="436"/>
      <c r="G29" s="436"/>
      <c r="H29" s="436"/>
      <c r="I29" s="436"/>
      <c r="J29" s="436"/>
      <c r="K29" s="436"/>
      <c r="L29" s="436"/>
      <c r="M29" s="436"/>
      <c r="N29" s="436"/>
      <c r="O29" s="436"/>
      <c r="P29" s="436"/>
      <c r="Q29" s="436"/>
      <c r="R29" s="436"/>
      <c r="S29" s="436"/>
      <c r="T29" s="436"/>
      <c r="U29" s="436"/>
      <c r="V29" s="397"/>
      <c r="W29" s="397"/>
    </row>
    <row r="30" spans="1:23" ht="15" customHeight="1" x14ac:dyDescent="0.25">
      <c r="A30" s="300"/>
      <c r="B30" s="1"/>
      <c r="C30" s="281"/>
      <c r="D30" s="281"/>
      <c r="E30" s="281"/>
      <c r="F30" s="281"/>
      <c r="G30" s="281"/>
      <c r="H30" s="281"/>
      <c r="I30" s="281"/>
      <c r="J30" s="281"/>
      <c r="K30" s="281"/>
      <c r="L30" s="281"/>
      <c r="M30" s="281"/>
      <c r="N30" s="281"/>
      <c r="O30" s="281"/>
      <c r="P30" s="281"/>
      <c r="Q30" s="281"/>
      <c r="R30" s="281"/>
      <c r="S30" s="281"/>
      <c r="T30" s="281"/>
      <c r="U30" s="281"/>
    </row>
    <row r="31" spans="1:23" ht="15" customHeight="1" x14ac:dyDescent="0.2">
      <c r="A31" s="300"/>
    </row>
    <row r="32" spans="1:23" ht="15" customHeight="1" x14ac:dyDescent="0.2">
      <c r="A32" s="300"/>
    </row>
    <row r="33" spans="1:1" ht="15" customHeight="1" x14ac:dyDescent="0.2">
      <c r="A33" s="300"/>
    </row>
    <row r="34" spans="1:1" ht="15" customHeight="1" x14ac:dyDescent="0.2">
      <c r="A34" s="300"/>
    </row>
    <row r="35" spans="1:1" ht="15" customHeight="1" x14ac:dyDescent="0.2"/>
  </sheetData>
  <sheetProtection password="B32A" sheet="1" objects="1" scenarios="1" selectLockedCells="1"/>
  <mergeCells count="14">
    <mergeCell ref="O5:R5"/>
    <mergeCell ref="S5:S6"/>
    <mergeCell ref="C2:U2"/>
    <mergeCell ref="A20:A29"/>
    <mergeCell ref="C1:U1"/>
    <mergeCell ref="C4:C6"/>
    <mergeCell ref="D4:D6"/>
    <mergeCell ref="E4:E6"/>
    <mergeCell ref="F4:F6"/>
    <mergeCell ref="G4:G6"/>
    <mergeCell ref="H4:J5"/>
    <mergeCell ref="K4:T4"/>
    <mergeCell ref="U4:U6"/>
    <mergeCell ref="K5:N5"/>
  </mergeCells>
  <pageMargins left="0.25" right="0.25" top="0.5" bottom="0.5" header="0.3" footer="0.3"/>
  <pageSetup orientation="landscape" r:id="rId1"/>
  <headerFooter>
    <oddHeader>&amp;R&amp;"Times New Roman,Regular"&amp;11Attachment CR8</oddHeader>
    <oddFooter>&amp;L&amp;"Times New Roman,Regular"&amp;11SFA Site Listing&amp;C&amp;"Times New Roman,Regular"&amp;11Page &amp;P of &amp;N&amp;R&amp;"Times New Roman,Regular"&amp;11Revised December 22, 2016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topLeftCell="A13" zoomScaleNormal="100" workbookViewId="0">
      <selection activeCell="A3" sqref="A3:J51"/>
    </sheetView>
  </sheetViews>
  <sheetFormatPr defaultRowHeight="12.75" x14ac:dyDescent="0.2"/>
  <sheetData>
    <row r="1" spans="1:10" x14ac:dyDescent="0.2">
      <c r="A1" t="s">
        <v>350</v>
      </c>
    </row>
    <row r="3" spans="1:10" x14ac:dyDescent="0.2">
      <c r="A3" s="653"/>
      <c r="B3" s="653"/>
      <c r="C3" s="653"/>
      <c r="D3" s="653"/>
      <c r="E3" s="653"/>
      <c r="F3" s="653"/>
      <c r="G3" s="653"/>
      <c r="H3" s="653"/>
      <c r="I3" s="653"/>
      <c r="J3" s="653"/>
    </row>
    <row r="4" spans="1:10" x14ac:dyDescent="0.2">
      <c r="A4" s="653"/>
      <c r="B4" s="653"/>
      <c r="C4" s="653"/>
      <c r="D4" s="653"/>
      <c r="E4" s="653"/>
      <c r="F4" s="653"/>
      <c r="G4" s="653"/>
      <c r="H4" s="653"/>
      <c r="I4" s="653"/>
      <c r="J4" s="653"/>
    </row>
    <row r="5" spans="1:10" x14ac:dyDescent="0.2">
      <c r="A5" s="653"/>
      <c r="B5" s="653"/>
      <c r="C5" s="653"/>
      <c r="D5" s="653"/>
      <c r="E5" s="653"/>
      <c r="F5" s="653"/>
      <c r="G5" s="653"/>
      <c r="H5" s="653"/>
      <c r="I5" s="653"/>
      <c r="J5" s="653"/>
    </row>
    <row r="6" spans="1:10" x14ac:dyDescent="0.2">
      <c r="A6" s="653"/>
      <c r="B6" s="653"/>
      <c r="C6" s="653"/>
      <c r="D6" s="653"/>
      <c r="E6" s="653"/>
      <c r="F6" s="653"/>
      <c r="G6" s="653"/>
      <c r="H6" s="653"/>
      <c r="I6" s="653"/>
      <c r="J6" s="653"/>
    </row>
    <row r="7" spans="1:10" x14ac:dyDescent="0.2">
      <c r="A7" s="653"/>
      <c r="B7" s="653"/>
      <c r="C7" s="653"/>
      <c r="D7" s="653"/>
      <c r="E7" s="653"/>
      <c r="F7" s="653"/>
      <c r="G7" s="653"/>
      <c r="H7" s="653"/>
      <c r="I7" s="653"/>
      <c r="J7" s="653"/>
    </row>
    <row r="8" spans="1:10" x14ac:dyDescent="0.2">
      <c r="A8" s="653"/>
      <c r="B8" s="653"/>
      <c r="C8" s="653"/>
      <c r="D8" s="653"/>
      <c r="E8" s="653"/>
      <c r="F8" s="653"/>
      <c r="G8" s="653"/>
      <c r="H8" s="653"/>
      <c r="I8" s="653"/>
      <c r="J8" s="653"/>
    </row>
    <row r="9" spans="1:10" x14ac:dyDescent="0.2">
      <c r="A9" s="653"/>
      <c r="B9" s="653"/>
      <c r="C9" s="653"/>
      <c r="D9" s="653"/>
      <c r="E9" s="653"/>
      <c r="F9" s="653"/>
      <c r="G9" s="653"/>
      <c r="H9" s="653"/>
      <c r="I9" s="653"/>
      <c r="J9" s="653"/>
    </row>
    <row r="10" spans="1:10" x14ac:dyDescent="0.2">
      <c r="A10" s="653"/>
      <c r="B10" s="653"/>
      <c r="C10" s="653"/>
      <c r="D10" s="653"/>
      <c r="E10" s="653"/>
      <c r="F10" s="653"/>
      <c r="G10" s="653"/>
      <c r="H10" s="653"/>
      <c r="I10" s="653"/>
      <c r="J10" s="653"/>
    </row>
    <row r="11" spans="1:10" x14ac:dyDescent="0.2">
      <c r="A11" s="653"/>
      <c r="B11" s="653"/>
      <c r="C11" s="653"/>
      <c r="D11" s="653"/>
      <c r="E11" s="653"/>
      <c r="F11" s="653"/>
      <c r="G11" s="653"/>
      <c r="H11" s="653"/>
      <c r="I11" s="653"/>
      <c r="J11" s="653"/>
    </row>
    <row r="12" spans="1:10" x14ac:dyDescent="0.2">
      <c r="A12" s="653"/>
      <c r="B12" s="653"/>
      <c r="C12" s="653"/>
      <c r="D12" s="653"/>
      <c r="E12" s="653"/>
      <c r="F12" s="653"/>
      <c r="G12" s="653"/>
      <c r="H12" s="653"/>
      <c r="I12" s="653"/>
      <c r="J12" s="653"/>
    </row>
    <row r="13" spans="1:10" x14ac:dyDescent="0.2">
      <c r="A13" s="653"/>
      <c r="B13" s="653"/>
      <c r="C13" s="653"/>
      <c r="D13" s="653"/>
      <c r="E13" s="653"/>
      <c r="F13" s="653"/>
      <c r="G13" s="653"/>
      <c r="H13" s="653"/>
      <c r="I13" s="653"/>
      <c r="J13" s="653"/>
    </row>
    <row r="14" spans="1:10" x14ac:dyDescent="0.2">
      <c r="A14" s="653"/>
      <c r="B14" s="653"/>
      <c r="C14" s="653"/>
      <c r="D14" s="653"/>
      <c r="E14" s="653"/>
      <c r="F14" s="653"/>
      <c r="G14" s="653"/>
      <c r="H14" s="653"/>
      <c r="I14" s="653"/>
      <c r="J14" s="653"/>
    </row>
    <row r="15" spans="1:10" x14ac:dyDescent="0.2">
      <c r="A15" s="653"/>
      <c r="B15" s="653"/>
      <c r="C15" s="653"/>
      <c r="D15" s="653"/>
      <c r="E15" s="653"/>
      <c r="F15" s="653"/>
      <c r="G15" s="653"/>
      <c r="H15" s="653"/>
      <c r="I15" s="653"/>
      <c r="J15" s="653"/>
    </row>
    <row r="16" spans="1:10" x14ac:dyDescent="0.2">
      <c r="A16" s="653"/>
      <c r="B16" s="653"/>
      <c r="C16" s="653"/>
      <c r="D16" s="653"/>
      <c r="E16" s="653"/>
      <c r="F16" s="653"/>
      <c r="G16" s="653"/>
      <c r="H16" s="653"/>
      <c r="I16" s="653"/>
      <c r="J16" s="653"/>
    </row>
    <row r="17" spans="1:10" x14ac:dyDescent="0.2">
      <c r="A17" s="653"/>
      <c r="B17" s="653"/>
      <c r="C17" s="653"/>
      <c r="D17" s="653"/>
      <c r="E17" s="653"/>
      <c r="F17" s="653"/>
      <c r="G17" s="653"/>
      <c r="H17" s="653"/>
      <c r="I17" s="653"/>
      <c r="J17" s="653"/>
    </row>
    <row r="18" spans="1:10" x14ac:dyDescent="0.2">
      <c r="A18" s="653"/>
      <c r="B18" s="653"/>
      <c r="C18" s="653"/>
      <c r="D18" s="653"/>
      <c r="E18" s="653"/>
      <c r="F18" s="653"/>
      <c r="G18" s="653"/>
      <c r="H18" s="653"/>
      <c r="I18" s="653"/>
      <c r="J18" s="653"/>
    </row>
    <row r="19" spans="1:10" x14ac:dyDescent="0.2">
      <c r="A19" s="653"/>
      <c r="B19" s="653"/>
      <c r="C19" s="653"/>
      <c r="D19" s="653"/>
      <c r="E19" s="653"/>
      <c r="F19" s="653"/>
      <c r="G19" s="653"/>
      <c r="H19" s="653"/>
      <c r="I19" s="653"/>
      <c r="J19" s="653"/>
    </row>
    <row r="20" spans="1:10" x14ac:dyDescent="0.2">
      <c r="A20" s="653"/>
      <c r="B20" s="653"/>
      <c r="C20" s="653"/>
      <c r="D20" s="653"/>
      <c r="E20" s="653"/>
      <c r="F20" s="653"/>
      <c r="G20" s="653"/>
      <c r="H20" s="653"/>
      <c r="I20" s="653"/>
      <c r="J20" s="653"/>
    </row>
    <row r="21" spans="1:10" x14ac:dyDescent="0.2">
      <c r="A21" s="653"/>
      <c r="B21" s="653"/>
      <c r="C21" s="653"/>
      <c r="D21" s="653"/>
      <c r="E21" s="653"/>
      <c r="F21" s="653"/>
      <c r="G21" s="653"/>
      <c r="H21" s="653"/>
      <c r="I21" s="653"/>
      <c r="J21" s="653"/>
    </row>
    <row r="22" spans="1:10" x14ac:dyDescent="0.2">
      <c r="A22" s="653"/>
      <c r="B22" s="653"/>
      <c r="C22" s="653"/>
      <c r="D22" s="653"/>
      <c r="E22" s="653"/>
      <c r="F22" s="653"/>
      <c r="G22" s="653"/>
      <c r="H22" s="653"/>
      <c r="I22" s="653"/>
      <c r="J22" s="653"/>
    </row>
    <row r="23" spans="1:10" x14ac:dyDescent="0.2">
      <c r="A23" s="653"/>
      <c r="B23" s="653"/>
      <c r="C23" s="653"/>
      <c r="D23" s="653"/>
      <c r="E23" s="653"/>
      <c r="F23" s="653"/>
      <c r="G23" s="653"/>
      <c r="H23" s="653"/>
      <c r="I23" s="653"/>
      <c r="J23" s="653"/>
    </row>
    <row r="24" spans="1:10" x14ac:dyDescent="0.2">
      <c r="A24" s="653"/>
      <c r="B24" s="653"/>
      <c r="C24" s="653"/>
      <c r="D24" s="653"/>
      <c r="E24" s="653"/>
      <c r="F24" s="653"/>
      <c r="G24" s="653"/>
      <c r="H24" s="653"/>
      <c r="I24" s="653"/>
      <c r="J24" s="653"/>
    </row>
    <row r="25" spans="1:10" x14ac:dyDescent="0.2">
      <c r="A25" s="653"/>
      <c r="B25" s="653"/>
      <c r="C25" s="653"/>
      <c r="D25" s="653"/>
      <c r="E25" s="653"/>
      <c r="F25" s="653"/>
      <c r="G25" s="653"/>
      <c r="H25" s="653"/>
      <c r="I25" s="653"/>
      <c r="J25" s="653"/>
    </row>
    <row r="26" spans="1:10" x14ac:dyDescent="0.2">
      <c r="A26" s="653"/>
      <c r="B26" s="653"/>
      <c r="C26" s="653"/>
      <c r="D26" s="653"/>
      <c r="E26" s="653"/>
      <c r="F26" s="653"/>
      <c r="G26" s="653"/>
      <c r="H26" s="653"/>
      <c r="I26" s="653"/>
      <c r="J26" s="653"/>
    </row>
    <row r="27" spans="1:10" x14ac:dyDescent="0.2">
      <c r="A27" s="653"/>
      <c r="B27" s="653"/>
      <c r="C27" s="653"/>
      <c r="D27" s="653"/>
      <c r="E27" s="653"/>
      <c r="F27" s="653"/>
      <c r="G27" s="653"/>
      <c r="H27" s="653"/>
      <c r="I27" s="653"/>
      <c r="J27" s="653"/>
    </row>
    <row r="28" spans="1:10" x14ac:dyDescent="0.2">
      <c r="A28" s="653"/>
      <c r="B28" s="653"/>
      <c r="C28" s="653"/>
      <c r="D28" s="653"/>
      <c r="E28" s="653"/>
      <c r="F28" s="653"/>
      <c r="G28" s="653"/>
      <c r="H28" s="653"/>
      <c r="I28" s="653"/>
      <c r="J28" s="653"/>
    </row>
    <row r="29" spans="1:10" x14ac:dyDescent="0.2">
      <c r="A29" s="653"/>
      <c r="B29" s="653"/>
      <c r="C29" s="653"/>
      <c r="D29" s="653"/>
      <c r="E29" s="653"/>
      <c r="F29" s="653"/>
      <c r="G29" s="653"/>
      <c r="H29" s="653"/>
      <c r="I29" s="653"/>
      <c r="J29" s="653"/>
    </row>
    <row r="30" spans="1:10" x14ac:dyDescent="0.2">
      <c r="A30" s="653"/>
      <c r="B30" s="653"/>
      <c r="C30" s="653"/>
      <c r="D30" s="653"/>
      <c r="E30" s="653"/>
      <c r="F30" s="653"/>
      <c r="G30" s="653"/>
      <c r="H30" s="653"/>
      <c r="I30" s="653"/>
      <c r="J30" s="653"/>
    </row>
    <row r="31" spans="1:10" x14ac:dyDescent="0.2">
      <c r="A31" s="653"/>
      <c r="B31" s="653"/>
      <c r="C31" s="653"/>
      <c r="D31" s="653"/>
      <c r="E31" s="653"/>
      <c r="F31" s="653"/>
      <c r="G31" s="653"/>
      <c r="H31" s="653"/>
      <c r="I31" s="653"/>
      <c r="J31" s="653"/>
    </row>
    <row r="32" spans="1:10" x14ac:dyDescent="0.2">
      <c r="A32" s="653"/>
      <c r="B32" s="653"/>
      <c r="C32" s="653"/>
      <c r="D32" s="653"/>
      <c r="E32" s="653"/>
      <c r="F32" s="653"/>
      <c r="G32" s="653"/>
      <c r="H32" s="653"/>
      <c r="I32" s="653"/>
      <c r="J32" s="653"/>
    </row>
    <row r="33" spans="1:10" x14ac:dyDescent="0.2">
      <c r="A33" s="653"/>
      <c r="B33" s="653"/>
      <c r="C33" s="653"/>
      <c r="D33" s="653"/>
      <c r="E33" s="653"/>
      <c r="F33" s="653"/>
      <c r="G33" s="653"/>
      <c r="H33" s="653"/>
      <c r="I33" s="653"/>
      <c r="J33" s="653"/>
    </row>
    <row r="34" spans="1:10" x14ac:dyDescent="0.2">
      <c r="A34" s="653"/>
      <c r="B34" s="653"/>
      <c r="C34" s="653"/>
      <c r="D34" s="653"/>
      <c r="E34" s="653"/>
      <c r="F34" s="653"/>
      <c r="G34" s="653"/>
      <c r="H34" s="653"/>
      <c r="I34" s="653"/>
      <c r="J34" s="653"/>
    </row>
    <row r="35" spans="1:10" x14ac:dyDescent="0.2">
      <c r="A35" s="653"/>
      <c r="B35" s="653"/>
      <c r="C35" s="653"/>
      <c r="D35" s="653"/>
      <c r="E35" s="653"/>
      <c r="F35" s="653"/>
      <c r="G35" s="653"/>
      <c r="H35" s="653"/>
      <c r="I35" s="653"/>
      <c r="J35" s="653"/>
    </row>
    <row r="36" spans="1:10" x14ac:dyDescent="0.2">
      <c r="A36" s="653"/>
      <c r="B36" s="653"/>
      <c r="C36" s="653"/>
      <c r="D36" s="653"/>
      <c r="E36" s="653"/>
      <c r="F36" s="653"/>
      <c r="G36" s="653"/>
      <c r="H36" s="653"/>
      <c r="I36" s="653"/>
      <c r="J36" s="653"/>
    </row>
    <row r="37" spans="1:10" x14ac:dyDescent="0.2">
      <c r="A37" s="653"/>
      <c r="B37" s="653"/>
      <c r="C37" s="653"/>
      <c r="D37" s="653"/>
      <c r="E37" s="653"/>
      <c r="F37" s="653"/>
      <c r="G37" s="653"/>
      <c r="H37" s="653"/>
      <c r="I37" s="653"/>
      <c r="J37" s="653"/>
    </row>
    <row r="38" spans="1:10" x14ac:dyDescent="0.2">
      <c r="A38" s="653"/>
      <c r="B38" s="653"/>
      <c r="C38" s="653"/>
      <c r="D38" s="653"/>
      <c r="E38" s="653"/>
      <c r="F38" s="653"/>
      <c r="G38" s="653"/>
      <c r="H38" s="653"/>
      <c r="I38" s="653"/>
      <c r="J38" s="653"/>
    </row>
    <row r="39" spans="1:10" x14ac:dyDescent="0.2">
      <c r="A39" s="653"/>
      <c r="B39" s="653"/>
      <c r="C39" s="653"/>
      <c r="D39" s="653"/>
      <c r="E39" s="653"/>
      <c r="F39" s="653"/>
      <c r="G39" s="653"/>
      <c r="H39" s="653"/>
      <c r="I39" s="653"/>
      <c r="J39" s="653"/>
    </row>
    <row r="40" spans="1:10" x14ac:dyDescent="0.2">
      <c r="A40" s="653"/>
      <c r="B40" s="653"/>
      <c r="C40" s="653"/>
      <c r="D40" s="653"/>
      <c r="E40" s="653"/>
      <c r="F40" s="653"/>
      <c r="G40" s="653"/>
      <c r="H40" s="653"/>
      <c r="I40" s="653"/>
      <c r="J40" s="653"/>
    </row>
    <row r="41" spans="1:10" x14ac:dyDescent="0.2">
      <c r="A41" s="653"/>
      <c r="B41" s="653"/>
      <c r="C41" s="653"/>
      <c r="D41" s="653"/>
      <c r="E41" s="653"/>
      <c r="F41" s="653"/>
      <c r="G41" s="653"/>
      <c r="H41" s="653"/>
      <c r="I41" s="653"/>
      <c r="J41" s="653"/>
    </row>
    <row r="42" spans="1:10" x14ac:dyDescent="0.2">
      <c r="A42" s="653"/>
      <c r="B42" s="653"/>
      <c r="C42" s="653"/>
      <c r="D42" s="653"/>
      <c r="E42" s="653"/>
      <c r="F42" s="653"/>
      <c r="G42" s="653"/>
      <c r="H42" s="653"/>
      <c r="I42" s="653"/>
      <c r="J42" s="653"/>
    </row>
    <row r="43" spans="1:10" x14ac:dyDescent="0.2">
      <c r="A43" s="653"/>
      <c r="B43" s="653"/>
      <c r="C43" s="653"/>
      <c r="D43" s="653"/>
      <c r="E43" s="653"/>
      <c r="F43" s="653"/>
      <c r="G43" s="653"/>
      <c r="H43" s="653"/>
      <c r="I43" s="653"/>
      <c r="J43" s="653"/>
    </row>
    <row r="44" spans="1:10" x14ac:dyDescent="0.2">
      <c r="A44" s="653"/>
      <c r="B44" s="653"/>
      <c r="C44" s="653"/>
      <c r="D44" s="653"/>
      <c r="E44" s="653"/>
      <c r="F44" s="653"/>
      <c r="G44" s="653"/>
      <c r="H44" s="653"/>
      <c r="I44" s="653"/>
      <c r="J44" s="653"/>
    </row>
    <row r="45" spans="1:10" x14ac:dyDescent="0.2">
      <c r="A45" s="653"/>
      <c r="B45" s="653"/>
      <c r="C45" s="653"/>
      <c r="D45" s="653"/>
      <c r="E45" s="653"/>
      <c r="F45" s="653"/>
      <c r="G45" s="653"/>
      <c r="H45" s="653"/>
      <c r="I45" s="653"/>
      <c r="J45" s="653"/>
    </row>
    <row r="46" spans="1:10" x14ac:dyDescent="0.2">
      <c r="A46" s="653"/>
      <c r="B46" s="653"/>
      <c r="C46" s="653"/>
      <c r="D46" s="653"/>
      <c r="E46" s="653"/>
      <c r="F46" s="653"/>
      <c r="G46" s="653"/>
      <c r="H46" s="653"/>
      <c r="I46" s="653"/>
      <c r="J46" s="653"/>
    </row>
    <row r="47" spans="1:10" x14ac:dyDescent="0.2">
      <c r="A47" s="653"/>
      <c r="B47" s="653"/>
      <c r="C47" s="653"/>
      <c r="D47" s="653"/>
      <c r="E47" s="653"/>
      <c r="F47" s="653"/>
      <c r="G47" s="653"/>
      <c r="H47" s="653"/>
      <c r="I47" s="653"/>
      <c r="J47" s="653"/>
    </row>
    <row r="48" spans="1:10" x14ac:dyDescent="0.2">
      <c r="A48" s="653"/>
      <c r="B48" s="653"/>
      <c r="C48" s="653"/>
      <c r="D48" s="653"/>
      <c r="E48" s="653"/>
      <c r="F48" s="653"/>
      <c r="G48" s="653"/>
      <c r="H48" s="653"/>
      <c r="I48" s="653"/>
      <c r="J48" s="653"/>
    </row>
    <row r="49" spans="1:10" x14ac:dyDescent="0.2">
      <c r="A49" s="653"/>
      <c r="B49" s="653"/>
      <c r="C49" s="653"/>
      <c r="D49" s="653"/>
      <c r="E49" s="653"/>
      <c r="F49" s="653"/>
      <c r="G49" s="653"/>
      <c r="H49" s="653"/>
      <c r="I49" s="653"/>
      <c r="J49" s="653"/>
    </row>
    <row r="50" spans="1:10" x14ac:dyDescent="0.2">
      <c r="A50" s="653"/>
      <c r="B50" s="653"/>
      <c r="C50" s="653"/>
      <c r="D50" s="653"/>
      <c r="E50" s="653"/>
      <c r="F50" s="653"/>
      <c r="G50" s="653"/>
      <c r="H50" s="653"/>
      <c r="I50" s="653"/>
      <c r="J50" s="653"/>
    </row>
    <row r="51" spans="1:10" x14ac:dyDescent="0.2">
      <c r="A51" s="653"/>
      <c r="B51" s="653"/>
      <c r="C51" s="653"/>
      <c r="D51" s="653"/>
      <c r="E51" s="653"/>
      <c r="F51" s="653"/>
      <c r="G51" s="653"/>
      <c r="H51" s="653"/>
      <c r="I51" s="653"/>
      <c r="J51" s="653"/>
    </row>
    <row r="53" spans="1:10" x14ac:dyDescent="0.2">
      <c r="G53" s="652" t="s">
        <v>170</v>
      </c>
      <c r="H53" s="652"/>
      <c r="I53" s="652"/>
      <c r="J53" s="652"/>
    </row>
    <row r="54" spans="1:10" ht="12.75" customHeight="1" x14ac:dyDescent="0.2">
      <c r="G54" s="652"/>
      <c r="H54" s="652"/>
      <c r="I54" s="652"/>
      <c r="J54" s="652"/>
    </row>
    <row r="55" spans="1:10" ht="13.5" customHeight="1" x14ac:dyDescent="0.2">
      <c r="G55" s="652"/>
      <c r="H55" s="652"/>
      <c r="I55" s="652"/>
      <c r="J55" s="652"/>
    </row>
  </sheetData>
  <sheetProtection password="B32A" sheet="1" objects="1" scenarios="1" selectLockedCells="1"/>
  <mergeCells count="2">
    <mergeCell ref="G53:J55"/>
    <mergeCell ref="A3:J51"/>
  </mergeCells>
  <pageMargins left="0.7" right="0.7" top="0.75" bottom="0.75" header="0.3" footer="0.3"/>
  <pageSetup orientation="portrait" r:id="rId1"/>
  <headerFooter>
    <oddHeader>&amp;RAttachment CR9</oddHeader>
    <oddFooter>&amp;LMethodology of Fees&amp;CPage &amp;P of &amp;N&amp;RRevised on December 22,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7</vt:i4>
      </vt:variant>
    </vt:vector>
  </HeadingPairs>
  <TitlesOfParts>
    <vt:vector size="20" baseType="lpstr">
      <vt:lpstr>CR1 - ADP</vt:lpstr>
      <vt:lpstr>CR2 - COST RESPONSIBILITY</vt:lpstr>
      <vt:lpstr>CR3 - POC</vt:lpstr>
      <vt:lpstr>CR4 - FSMC LABOR</vt:lpstr>
      <vt:lpstr>CR5 - FSMC BENEFITS</vt:lpstr>
      <vt:lpstr>CR6 - SFA LABOR</vt:lpstr>
      <vt:lpstr>CR7 - SFA BENEFITS</vt:lpstr>
      <vt:lpstr>CR8 - SITE LISTING</vt:lpstr>
      <vt:lpstr>CR9 - METHOD OF FEES</vt:lpstr>
      <vt:lpstr>CR10 - GUARANTEE</vt:lpstr>
      <vt:lpstr>SFSP1 - POC</vt:lpstr>
      <vt:lpstr>CACFP1 - POC</vt:lpstr>
      <vt:lpstr>Reimbursement Rates</vt:lpstr>
      <vt:lpstr>'CR2 - COST RESPONSIBILITY'!Print_Area</vt:lpstr>
      <vt:lpstr>'CR3 - POC'!Print_Area</vt:lpstr>
      <vt:lpstr>'CR3 - POC'!Print_Titles</vt:lpstr>
      <vt:lpstr>'CR4 - FSMC LABOR'!Print_Titles</vt:lpstr>
      <vt:lpstr>'CR5 - FSMC BENEFITS'!Print_Titles</vt:lpstr>
      <vt:lpstr>'CR6 - SFA LABOR'!Print_Titles</vt:lpstr>
      <vt:lpstr>'CR7 - SFA BENEFITS'!Print_Titles</vt:lpstr>
    </vt:vector>
  </TitlesOfParts>
  <Company>Pennsylvania Department of Education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JeSites</dc:creator>
  <cp:lastModifiedBy>Richard Kerr</cp:lastModifiedBy>
  <cp:lastPrinted>2016-12-23T14:49:28Z</cp:lastPrinted>
  <dcterms:created xsi:type="dcterms:W3CDTF">2004-11-15T21:17:08Z</dcterms:created>
  <dcterms:modified xsi:type="dcterms:W3CDTF">2017-02-28T16:33:21Z</dcterms:modified>
</cp:coreProperties>
</file>